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U\03 Implementação dados META_TR17\02 Produtos\Finalizados\Envio MME setembro2020\"/>
    </mc:Choice>
  </mc:AlternateContent>
  <bookViews>
    <workbookView xWindow="0" yWindow="0" windowWidth="15360" windowHeight="8745"/>
  </bookViews>
  <sheets>
    <sheet name="Pelotização" sheetId="27" r:id="rId1"/>
  </sheets>
  <calcPr calcId="152511"/>
</workbook>
</file>

<file path=xl/calcChain.xml><?xml version="1.0" encoding="utf-8"?>
<calcChain xmlns="http://schemas.openxmlformats.org/spreadsheetml/2006/main">
  <c r="R48" i="27" l="1"/>
  <c r="BA48" i="27" s="1"/>
  <c r="M48" i="27"/>
  <c r="AV48" i="27" s="1"/>
  <c r="L48" i="27"/>
  <c r="AU48" i="27" s="1"/>
  <c r="N47" i="27"/>
  <c r="AW47" i="27" s="1"/>
  <c r="P46" i="27"/>
  <c r="AY46" i="27" s="1"/>
  <c r="O46" i="27"/>
  <c r="AX46" i="27" s="1"/>
  <c r="N46" i="27"/>
  <c r="AW46" i="27" s="1"/>
  <c r="Q45" i="27"/>
  <c r="AZ45" i="27" s="1"/>
  <c r="P45" i="27"/>
  <c r="AY45" i="27" s="1"/>
  <c r="O45" i="27"/>
  <c r="AX45" i="27" s="1"/>
  <c r="R44" i="27"/>
  <c r="BA44" i="27" s="1"/>
  <c r="Q44" i="27"/>
  <c r="AZ44" i="27" s="1"/>
  <c r="P44" i="27"/>
  <c r="AY44" i="27" s="1"/>
  <c r="L44" i="27"/>
  <c r="AU44" i="27" s="1"/>
  <c r="R43" i="27"/>
  <c r="BA43" i="27" s="1"/>
  <c r="Q43" i="27"/>
  <c r="AZ43" i="27" s="1"/>
  <c r="M43" i="27"/>
  <c r="AV43" i="27" s="1"/>
  <c r="L43" i="27"/>
  <c r="AU43" i="27" s="1"/>
  <c r="BB43" i="27" s="1"/>
  <c r="R42" i="27"/>
  <c r="BA42" i="27" s="1"/>
  <c r="N42" i="27"/>
  <c r="AW42" i="27" s="1"/>
  <c r="O41" i="27"/>
  <c r="AX41" i="27" s="1"/>
  <c r="N41" i="27"/>
  <c r="AW41" i="27" s="1"/>
  <c r="P40" i="27"/>
  <c r="AY40" i="27" s="1"/>
  <c r="N40" i="27"/>
  <c r="AW40" i="27" s="1"/>
  <c r="Q39" i="27"/>
  <c r="AZ39" i="27" s="1"/>
  <c r="O39" i="27"/>
  <c r="AX39" i="27" s="1"/>
  <c r="R38" i="27"/>
  <c r="BA38" i="27" s="1"/>
  <c r="Q38" i="27"/>
  <c r="AZ38" i="27" s="1"/>
  <c r="P38" i="27"/>
  <c r="AY38" i="27" s="1"/>
  <c r="L38" i="27"/>
  <c r="AU38" i="27" s="1"/>
  <c r="R37" i="27"/>
  <c r="BA37" i="27" s="1"/>
  <c r="Q37" i="27"/>
  <c r="AZ37" i="27" s="1"/>
  <c r="R36" i="27"/>
  <c r="BA36" i="27" s="1"/>
  <c r="M36" i="27"/>
  <c r="AV36" i="27" s="1"/>
  <c r="O35" i="27"/>
  <c r="AX35" i="27" s="1"/>
  <c r="N35" i="27"/>
  <c r="AW35" i="27" s="1"/>
  <c r="M35" i="27"/>
  <c r="AV35" i="27" s="1"/>
  <c r="P34" i="27"/>
  <c r="AY34" i="27" s="1"/>
  <c r="O34" i="27"/>
  <c r="AX34" i="27" s="1"/>
  <c r="N34" i="27"/>
  <c r="AW34" i="27" s="1"/>
  <c r="Q33" i="27"/>
  <c r="AZ33" i="27" s="1"/>
  <c r="O33" i="27"/>
  <c r="AX33" i="27" s="1"/>
  <c r="R32" i="27"/>
  <c r="BA32" i="27" s="1"/>
  <c r="Q32" i="27"/>
  <c r="AZ32" i="27" s="1"/>
  <c r="P32" i="27"/>
  <c r="AY32" i="27" s="1"/>
  <c r="L32" i="27"/>
  <c r="AU32" i="27" s="1"/>
  <c r="R31" i="27"/>
  <c r="BA31" i="27" s="1"/>
  <c r="Q31" i="27"/>
  <c r="AZ31" i="27" s="1"/>
  <c r="M31" i="27"/>
  <c r="AV31" i="27" s="1"/>
  <c r="L31" i="27"/>
  <c r="AU31" i="27" s="1"/>
  <c r="Q48" i="27"/>
  <c r="AZ48" i="27" s="1"/>
  <c r="P48" i="27"/>
  <c r="AY48" i="27" s="1"/>
  <c r="O48" i="27"/>
  <c r="AX48" i="27" s="1"/>
  <c r="N48" i="27"/>
  <c r="AW48" i="27" s="1"/>
  <c r="R47" i="27"/>
  <c r="BA47" i="27" s="1"/>
  <c r="Q47" i="27"/>
  <c r="AZ47" i="27" s="1"/>
  <c r="L47" i="27"/>
  <c r="AU47" i="27" s="1"/>
  <c r="P47" i="27"/>
  <c r="AY47" i="27" s="1"/>
  <c r="O47" i="27"/>
  <c r="AX47" i="27" s="1"/>
  <c r="R46" i="27"/>
  <c r="BA46" i="27" s="1"/>
  <c r="Q46" i="27"/>
  <c r="AZ46" i="27" s="1"/>
  <c r="L46" i="27"/>
  <c r="AU46" i="27" s="1"/>
  <c r="R45" i="27"/>
  <c r="BA45" i="27" s="1"/>
  <c r="N45" i="27"/>
  <c r="AW45" i="27" s="1"/>
  <c r="L45" i="27"/>
  <c r="AU45" i="27" s="1"/>
  <c r="N44" i="27"/>
  <c r="AW44" i="27" s="1"/>
  <c r="M44" i="27"/>
  <c r="AV44" i="27" s="1"/>
  <c r="O44" i="27"/>
  <c r="AX44" i="27" s="1"/>
  <c r="P43" i="27"/>
  <c r="AY43" i="27" s="1"/>
  <c r="O43" i="27"/>
  <c r="AX43" i="27" s="1"/>
  <c r="N43" i="27"/>
  <c r="AW43" i="27" s="1"/>
  <c r="Q42" i="27"/>
  <c r="AZ42" i="27" s="1"/>
  <c r="P42" i="27"/>
  <c r="AY42" i="27" s="1"/>
  <c r="O42" i="27"/>
  <c r="AX42" i="27" s="1"/>
  <c r="Q41" i="27"/>
  <c r="AZ41" i="27" s="1"/>
  <c r="R41" i="27"/>
  <c r="BA41" i="27" s="1"/>
  <c r="P41" i="27"/>
  <c r="AY41" i="27" s="1"/>
  <c r="L41" i="27"/>
  <c r="AU41" i="27" s="1"/>
  <c r="Q40" i="27"/>
  <c r="AZ40" i="27" s="1"/>
  <c r="R40" i="27"/>
  <c r="BA40" i="27" s="1"/>
  <c r="M40" i="27"/>
  <c r="AV40" i="27" s="1"/>
  <c r="L40" i="27"/>
  <c r="AU40" i="27" s="1"/>
  <c r="R39" i="27"/>
  <c r="BA39" i="27" s="1"/>
  <c r="N39" i="27"/>
  <c r="AW39" i="27" s="1"/>
  <c r="M39" i="27"/>
  <c r="AV39" i="27" s="1"/>
  <c r="L39" i="27"/>
  <c r="AU39" i="27" s="1"/>
  <c r="O38" i="27"/>
  <c r="AX38" i="27" s="1"/>
  <c r="N38" i="27"/>
  <c r="AW38" i="27" s="1"/>
  <c r="P37" i="27"/>
  <c r="AY37" i="27" s="1"/>
  <c r="O37" i="27"/>
  <c r="AX37" i="27" s="1"/>
  <c r="N37" i="27"/>
  <c r="AW37" i="27" s="1"/>
  <c r="Q36" i="27"/>
  <c r="AZ36" i="27" s="1"/>
  <c r="O36" i="27"/>
  <c r="AX36" i="27" s="1"/>
  <c r="N36" i="27"/>
  <c r="AW36" i="27" s="1"/>
  <c r="L36" i="27"/>
  <c r="AU36" i="27" s="1"/>
  <c r="P36" i="27"/>
  <c r="AY36" i="27" s="1"/>
  <c r="Q35" i="27"/>
  <c r="AZ35" i="27" s="1"/>
  <c r="R35" i="27"/>
  <c r="BA35" i="27" s="1"/>
  <c r="P35" i="27"/>
  <c r="AY35" i="27" s="1"/>
  <c r="L35" i="27"/>
  <c r="AU35" i="27" s="1"/>
  <c r="Q34" i="27"/>
  <c r="AZ34" i="27" s="1"/>
  <c r="R34" i="27"/>
  <c r="BA34" i="27" s="1"/>
  <c r="M34" i="27"/>
  <c r="AV34" i="27" s="1"/>
  <c r="L34" i="27"/>
  <c r="AU34" i="27" s="1"/>
  <c r="R33" i="27"/>
  <c r="BA33" i="27" s="1"/>
  <c r="N33" i="27"/>
  <c r="AW33" i="27" s="1"/>
  <c r="L33" i="27"/>
  <c r="AU33" i="27" s="1"/>
  <c r="O32" i="27"/>
  <c r="AX32" i="27" s="1"/>
  <c r="N32" i="27"/>
  <c r="AW32" i="27" s="1"/>
  <c r="P31" i="27"/>
  <c r="AY31" i="27" s="1"/>
  <c r="O31" i="27"/>
  <c r="AX31" i="27" s="1"/>
  <c r="N31" i="27"/>
  <c r="AW31" i="27" s="1"/>
  <c r="B49" i="27"/>
  <c r="A28" i="27"/>
  <c r="K28" i="27" s="1"/>
  <c r="T28" i="27" s="1"/>
  <c r="AB28" i="27" s="1"/>
  <c r="AJ28" i="27" s="1"/>
  <c r="AT28" i="27" s="1"/>
  <c r="BB31" i="27" l="1"/>
  <c r="BB36" i="27"/>
  <c r="AK31" i="27"/>
  <c r="AN34" i="27"/>
  <c r="AP38" i="27"/>
  <c r="AO45" i="27"/>
  <c r="BB44" i="27"/>
  <c r="AL31" i="27"/>
  <c r="AK32" i="27"/>
  <c r="AQ32" i="27"/>
  <c r="AP33" i="27"/>
  <c r="AO34" i="27"/>
  <c r="AN35" i="27"/>
  <c r="AM36" i="27"/>
  <c r="AK38" i="27"/>
  <c r="AQ38" i="27"/>
  <c r="AP39" i="27"/>
  <c r="AO40" i="27"/>
  <c r="AN41" i="27"/>
  <c r="AM42" i="27"/>
  <c r="AL43" i="27"/>
  <c r="AK44" i="27"/>
  <c r="AQ44" i="27"/>
  <c r="AP45" i="27"/>
  <c r="AO46" i="27"/>
  <c r="AN47" i="27"/>
  <c r="AM48" i="27"/>
  <c r="AP32" i="27"/>
  <c r="AL36" i="27"/>
  <c r="AK43" i="27"/>
  <c r="AN46" i="27"/>
  <c r="BB34" i="27"/>
  <c r="AM31" i="27"/>
  <c r="AK33" i="27"/>
  <c r="AQ33" i="27"/>
  <c r="AP34" i="27"/>
  <c r="AO35" i="27"/>
  <c r="AN36" i="27"/>
  <c r="AM37" i="27"/>
  <c r="AK39" i="27"/>
  <c r="AQ39" i="27"/>
  <c r="AP40" i="27"/>
  <c r="AO41" i="27"/>
  <c r="AN42" i="27"/>
  <c r="AM43" i="27"/>
  <c r="AL44" i="27"/>
  <c r="AK45" i="27"/>
  <c r="AQ45" i="27"/>
  <c r="AP46" i="27"/>
  <c r="AO47" i="27"/>
  <c r="AN48" i="27"/>
  <c r="AQ31" i="27"/>
  <c r="AQ43" i="27"/>
  <c r="AM47" i="27"/>
  <c r="AN31" i="27"/>
  <c r="AM32" i="27"/>
  <c r="AK34" i="27"/>
  <c r="AQ34" i="27"/>
  <c r="AP35" i="27"/>
  <c r="AO36" i="27"/>
  <c r="AN37" i="27"/>
  <c r="AM38" i="27"/>
  <c r="AL39" i="27"/>
  <c r="AK40" i="27"/>
  <c r="AQ40" i="27"/>
  <c r="AP41" i="27"/>
  <c r="AO42" i="27"/>
  <c r="AN43" i="27"/>
  <c r="AM44" i="27"/>
  <c r="AK46" i="27"/>
  <c r="AQ46" i="27"/>
  <c r="AP47" i="27"/>
  <c r="AO48" i="27"/>
  <c r="AM35" i="27"/>
  <c r="AQ37" i="27"/>
  <c r="AM41" i="27"/>
  <c r="AP44" i="27"/>
  <c r="BB35" i="27"/>
  <c r="AO31" i="27"/>
  <c r="AN32" i="27"/>
  <c r="AM33" i="27"/>
  <c r="AL34" i="27"/>
  <c r="AK35" i="27"/>
  <c r="AQ35" i="27"/>
  <c r="AP36" i="27"/>
  <c r="AO37" i="27"/>
  <c r="AN38" i="27"/>
  <c r="AM39" i="27"/>
  <c r="AL40" i="27"/>
  <c r="AK41" i="27"/>
  <c r="AQ41" i="27"/>
  <c r="AP42" i="27"/>
  <c r="AO43" i="27"/>
  <c r="AN44" i="27"/>
  <c r="AM45" i="27"/>
  <c r="AK47" i="27"/>
  <c r="AQ47" i="27"/>
  <c r="AP48" i="27"/>
  <c r="BA49" i="27"/>
  <c r="AL48" i="27"/>
  <c r="AW49" i="27"/>
  <c r="BB47" i="27"/>
  <c r="AZ49" i="27"/>
  <c r="BB48" i="27"/>
  <c r="AP31" i="27"/>
  <c r="AO32" i="27"/>
  <c r="AN33" i="27"/>
  <c r="AM34" i="27"/>
  <c r="AL35" i="27"/>
  <c r="AK36" i="27"/>
  <c r="AQ36" i="27"/>
  <c r="AP37" i="27"/>
  <c r="AO38" i="27"/>
  <c r="AN39" i="27"/>
  <c r="AM40" i="27"/>
  <c r="AQ42" i="27"/>
  <c r="AP43" i="27"/>
  <c r="AO44" i="27"/>
  <c r="AN45" i="27"/>
  <c r="AM46" i="27"/>
  <c r="AK48" i="27"/>
  <c r="AQ48" i="27"/>
  <c r="J42" i="27"/>
  <c r="J47" i="27"/>
  <c r="J38" i="27"/>
  <c r="J33" i="27"/>
  <c r="J37" i="27"/>
  <c r="J39" i="27"/>
  <c r="J40" i="27"/>
  <c r="J46" i="27"/>
  <c r="J32" i="27"/>
  <c r="M47" i="27"/>
  <c r="AV47" i="27" s="1"/>
  <c r="L42" i="27"/>
  <c r="AU42" i="27" s="1"/>
  <c r="P33" i="27"/>
  <c r="AY33" i="27" s="1"/>
  <c r="AY49" i="27" s="1"/>
  <c r="L37" i="27"/>
  <c r="AU37" i="27" s="1"/>
  <c r="BB37" i="27" s="1"/>
  <c r="P39" i="27"/>
  <c r="AY39" i="27" s="1"/>
  <c r="BB39" i="27" s="1"/>
  <c r="J44" i="27"/>
  <c r="J45" i="27"/>
  <c r="O40" i="27"/>
  <c r="AN40" i="27" s="1"/>
  <c r="J41" i="27"/>
  <c r="N49" i="27"/>
  <c r="S36" i="27"/>
  <c r="R49" i="27"/>
  <c r="Q49" i="27"/>
  <c r="S31" i="27"/>
  <c r="S34" i="27"/>
  <c r="S35" i="27"/>
  <c r="S47" i="27"/>
  <c r="S43" i="27"/>
  <c r="S44" i="27"/>
  <c r="O49" i="27"/>
  <c r="S48" i="27"/>
  <c r="J31" i="27"/>
  <c r="J34" i="27"/>
  <c r="J36" i="27"/>
  <c r="J35" i="27"/>
  <c r="J43" i="27"/>
  <c r="J48" i="27"/>
  <c r="M32" i="27"/>
  <c r="AV32" i="27" s="1"/>
  <c r="AV49" i="27" s="1"/>
  <c r="M33" i="27"/>
  <c r="AV33" i="27" s="1"/>
  <c r="BB33" i="27" s="1"/>
  <c r="M37" i="27"/>
  <c r="AV37" i="27" s="1"/>
  <c r="M38" i="27"/>
  <c r="AV38" i="27" s="1"/>
  <c r="BB38" i="27" s="1"/>
  <c r="M41" i="27"/>
  <c r="AV41" i="27" s="1"/>
  <c r="BB41" i="27" s="1"/>
  <c r="M42" i="27"/>
  <c r="AV42" i="27" s="1"/>
  <c r="M45" i="27"/>
  <c r="AV45" i="27" s="1"/>
  <c r="BB45" i="27" s="1"/>
  <c r="M46" i="27"/>
  <c r="AV46" i="27" s="1"/>
  <c r="BB46" i="27" s="1"/>
  <c r="N21" i="27"/>
  <c r="N18" i="27"/>
  <c r="N15" i="27"/>
  <c r="M15" i="27"/>
  <c r="O14" i="27"/>
  <c r="N12" i="27"/>
  <c r="M12" i="27"/>
  <c r="O11" i="27"/>
  <c r="N9" i="27"/>
  <c r="M9" i="27"/>
  <c r="O8" i="27"/>
  <c r="N6" i="27"/>
  <c r="M6" i="27"/>
  <c r="AW12" i="27" l="1"/>
  <c r="AM12" i="27"/>
  <c r="AR35" i="27"/>
  <c r="AS35" i="27" s="1"/>
  <c r="AM49" i="27"/>
  <c r="AR31" i="27"/>
  <c r="AK49" i="27"/>
  <c r="AN49" i="27"/>
  <c r="AW6" i="27"/>
  <c r="AM6" i="27"/>
  <c r="AX8" i="27"/>
  <c r="AN8" i="27"/>
  <c r="AV15" i="27"/>
  <c r="AL15" i="27"/>
  <c r="AK37" i="27"/>
  <c r="AR45" i="27"/>
  <c r="AR44" i="27"/>
  <c r="AS44" i="27" s="1"/>
  <c r="BB32" i="27"/>
  <c r="AX14" i="27"/>
  <c r="AN14" i="27"/>
  <c r="S40" i="27"/>
  <c r="AX40" i="27"/>
  <c r="BB42" i="27"/>
  <c r="AR48" i="27"/>
  <c r="AS48" i="27" s="1"/>
  <c r="AL45" i="27"/>
  <c r="AR40" i="27"/>
  <c r="AQ49" i="27"/>
  <c r="AR39" i="27"/>
  <c r="AR38" i="27"/>
  <c r="AS38" i="27" s="1"/>
  <c r="AL42" i="27"/>
  <c r="AV9" i="27"/>
  <c r="AL9" i="27"/>
  <c r="AW9" i="27"/>
  <c r="AM9" i="27"/>
  <c r="AW15" i="27"/>
  <c r="AM15" i="27"/>
  <c r="AX11" i="27"/>
  <c r="AN11" i="27"/>
  <c r="AW18" i="27"/>
  <c r="AM18" i="27"/>
  <c r="AL47" i="27"/>
  <c r="AR47" i="27" s="1"/>
  <c r="AS47" i="27" s="1"/>
  <c r="AK42" i="27"/>
  <c r="AR42" i="27" s="1"/>
  <c r="AP49" i="27"/>
  <c r="AO33" i="27"/>
  <c r="AO49" i="27" s="1"/>
  <c r="AR34" i="27"/>
  <c r="AS34" i="27" s="1"/>
  <c r="AL38" i="27"/>
  <c r="AR43" i="27"/>
  <c r="AS43" i="27" s="1"/>
  <c r="AL37" i="27"/>
  <c r="AU49" i="27"/>
  <c r="AV6" i="27"/>
  <c r="AL6" i="27"/>
  <c r="AV12" i="27"/>
  <c r="AL12" i="27"/>
  <c r="AW21" i="27"/>
  <c r="AM21" i="27"/>
  <c r="AL41" i="27"/>
  <c r="AR36" i="27"/>
  <c r="AS36" i="27" s="1"/>
  <c r="AL46" i="27"/>
  <c r="AR46" i="27" s="1"/>
  <c r="AS46" i="27" s="1"/>
  <c r="AR41" i="27"/>
  <c r="AL33" i="27"/>
  <c r="AR33" i="27" s="1"/>
  <c r="AS33" i="27" s="1"/>
  <c r="AL32" i="27"/>
  <c r="AL49" i="27" s="1"/>
  <c r="AO39" i="27"/>
  <c r="L49" i="27"/>
  <c r="P49" i="27"/>
  <c r="S39" i="27"/>
  <c r="S45" i="27"/>
  <c r="S46" i="27"/>
  <c r="S37" i="27"/>
  <c r="S42" i="27"/>
  <c r="S33" i="27"/>
  <c r="S41" i="27"/>
  <c r="M49" i="27"/>
  <c r="S32" i="27"/>
  <c r="S38" i="27"/>
  <c r="R19" i="27"/>
  <c r="L22" i="27"/>
  <c r="O6" i="27"/>
  <c r="Q14" i="27"/>
  <c r="O18" i="27"/>
  <c r="O21" i="27"/>
  <c r="L19" i="27"/>
  <c r="O9" i="27"/>
  <c r="O12" i="27"/>
  <c r="O15" i="27"/>
  <c r="M19" i="27"/>
  <c r="M22" i="27"/>
  <c r="R22" i="27"/>
  <c r="L7" i="27"/>
  <c r="R7" i="27"/>
  <c r="P8" i="27"/>
  <c r="L10" i="27"/>
  <c r="R10" i="27"/>
  <c r="P11" i="27"/>
  <c r="L13" i="27"/>
  <c r="R13" i="27"/>
  <c r="P14" i="27"/>
  <c r="L16" i="27"/>
  <c r="R16" i="27"/>
  <c r="P17" i="27"/>
  <c r="P20" i="27"/>
  <c r="P23" i="27"/>
  <c r="M7" i="27"/>
  <c r="Q10" i="27"/>
  <c r="Q13" i="27"/>
  <c r="Q8" i="27"/>
  <c r="Q11" i="27"/>
  <c r="Q7" i="27"/>
  <c r="Q16" i="27"/>
  <c r="Q6" i="27"/>
  <c r="O7" i="27"/>
  <c r="M8" i="27"/>
  <c r="Q9" i="27"/>
  <c r="O10" i="27"/>
  <c r="M11" i="27"/>
  <c r="Q12" i="27"/>
  <c r="O13" i="27"/>
  <c r="M14" i="27"/>
  <c r="Q15" i="27"/>
  <c r="O16" i="27"/>
  <c r="M10" i="27"/>
  <c r="M13" i="27"/>
  <c r="M16" i="27"/>
  <c r="Q17" i="27"/>
  <c r="Q20" i="27"/>
  <c r="Q23" i="27"/>
  <c r="L6" i="27"/>
  <c r="R6" i="27"/>
  <c r="P7" i="27"/>
  <c r="N8" i="27"/>
  <c r="L9" i="27"/>
  <c r="R9" i="27"/>
  <c r="P10" i="27"/>
  <c r="N11" i="27"/>
  <c r="L12" i="27"/>
  <c r="R12" i="27"/>
  <c r="P13" i="27"/>
  <c r="N14" i="27"/>
  <c r="L15" i="27"/>
  <c r="P6" i="27"/>
  <c r="N7" i="27"/>
  <c r="L8" i="27"/>
  <c r="R8" i="27"/>
  <c r="P9" i="27"/>
  <c r="N10" i="27"/>
  <c r="L11" i="27"/>
  <c r="R11" i="27"/>
  <c r="P12" i="27"/>
  <c r="N13" i="27"/>
  <c r="L14" i="27"/>
  <c r="R14" i="27"/>
  <c r="P15" i="27"/>
  <c r="N16" i="27"/>
  <c r="L17" i="27"/>
  <c r="R17" i="27"/>
  <c r="P18" i="27"/>
  <c r="N19" i="27"/>
  <c r="L20" i="27"/>
  <c r="R20" i="27"/>
  <c r="P21" i="27"/>
  <c r="N22" i="27"/>
  <c r="L23" i="27"/>
  <c r="R23" i="27"/>
  <c r="M17" i="27"/>
  <c r="Q18" i="27"/>
  <c r="O19" i="27"/>
  <c r="M20" i="27"/>
  <c r="Q21" i="27"/>
  <c r="O22" i="27"/>
  <c r="M23" i="27"/>
  <c r="R15" i="27"/>
  <c r="P16" i="27"/>
  <c r="N17" i="27"/>
  <c r="L18" i="27"/>
  <c r="R18" i="27"/>
  <c r="P19" i="27"/>
  <c r="N20" i="27"/>
  <c r="L21" i="27"/>
  <c r="R21" i="27"/>
  <c r="P22" i="27"/>
  <c r="N23" i="27"/>
  <c r="O17" i="27"/>
  <c r="M18" i="27"/>
  <c r="Q19" i="27"/>
  <c r="O20" i="27"/>
  <c r="M21" i="27"/>
  <c r="Q22" i="27"/>
  <c r="O23" i="27"/>
  <c r="A3" i="27"/>
  <c r="K3" i="27" s="1"/>
  <c r="T3" i="27" s="1"/>
  <c r="AB3" i="27" s="1"/>
  <c r="AJ3" i="27" s="1"/>
  <c r="AT3" i="27" s="1"/>
  <c r="AV21" i="27" l="1"/>
  <c r="AL21" i="27"/>
  <c r="AU23" i="27"/>
  <c r="AK23" i="27"/>
  <c r="BA9" i="27"/>
  <c r="AQ9" i="27"/>
  <c r="AY23" i="27"/>
  <c r="AO23" i="27"/>
  <c r="AW17" i="27"/>
  <c r="AM17" i="27"/>
  <c r="BA8" i="27"/>
  <c r="AQ8" i="27"/>
  <c r="AZ20" i="27"/>
  <c r="AP20" i="27"/>
  <c r="AZ9" i="27"/>
  <c r="AP9" i="27"/>
  <c r="AU13" i="27"/>
  <c r="BB13" i="27" s="1"/>
  <c r="AK13" i="27"/>
  <c r="AU7" i="27"/>
  <c r="AK7" i="27"/>
  <c r="AX9" i="27"/>
  <c r="AN9" i="27"/>
  <c r="AU22" i="27"/>
  <c r="BB22" i="27" s="1"/>
  <c r="AK22" i="27"/>
  <c r="AR32" i="27"/>
  <c r="AS32" i="27" s="1"/>
  <c r="AS39" i="27"/>
  <c r="BB40" i="27"/>
  <c r="BB49" i="27" s="1"/>
  <c r="AX49" i="27"/>
  <c r="AR49" i="27"/>
  <c r="AZ21" i="27"/>
  <c r="AP21" i="27"/>
  <c r="AZ23" i="27"/>
  <c r="AP23" i="27"/>
  <c r="BA7" i="27"/>
  <c r="AQ7" i="27"/>
  <c r="AV20" i="27"/>
  <c r="AL20" i="27"/>
  <c r="AW13" i="27"/>
  <c r="AM13" i="27"/>
  <c r="AZ15" i="27"/>
  <c r="AP15" i="27"/>
  <c r="AZ19" i="27"/>
  <c r="AP19" i="27"/>
  <c r="AY21" i="27"/>
  <c r="AO21" i="27"/>
  <c r="AU8" i="27"/>
  <c r="AK8" i="27"/>
  <c r="AZ17" i="27"/>
  <c r="AP17" i="27"/>
  <c r="AV14" i="27"/>
  <c r="AL14" i="27"/>
  <c r="AV8" i="27"/>
  <c r="AL8" i="27"/>
  <c r="AL24" i="27" s="1"/>
  <c r="AZ8" i="27"/>
  <c r="AP8" i="27"/>
  <c r="AY17" i="27"/>
  <c r="AO17" i="27"/>
  <c r="AY11" i="27"/>
  <c r="AO11" i="27"/>
  <c r="BA22" i="27"/>
  <c r="AQ22" i="27"/>
  <c r="AU19" i="27"/>
  <c r="AK19" i="27"/>
  <c r="BA19" i="27"/>
  <c r="AQ19" i="27"/>
  <c r="AS41" i="27"/>
  <c r="AS45" i="27"/>
  <c r="AU18" i="27"/>
  <c r="AK18" i="27"/>
  <c r="AY9" i="27"/>
  <c r="AO9" i="27"/>
  <c r="AX10" i="27"/>
  <c r="AN10" i="27"/>
  <c r="AX12" i="27"/>
  <c r="AN12" i="27"/>
  <c r="BA21" i="27"/>
  <c r="AQ21" i="27"/>
  <c r="AY13" i="27"/>
  <c r="AO13" i="27"/>
  <c r="AY20" i="27"/>
  <c r="AO20" i="27"/>
  <c r="AU21" i="27"/>
  <c r="BB21" i="27" s="1"/>
  <c r="AK21" i="27"/>
  <c r="AR21" i="27" s="1"/>
  <c r="AY16" i="27"/>
  <c r="AO16" i="27"/>
  <c r="AU17" i="27"/>
  <c r="AK17" i="27"/>
  <c r="BA12" i="27"/>
  <c r="AQ12" i="27"/>
  <c r="AV18" i="27"/>
  <c r="AL18" i="27"/>
  <c r="BA15" i="27"/>
  <c r="AQ15" i="27"/>
  <c r="AZ18" i="27"/>
  <c r="AP18" i="27"/>
  <c r="BA20" i="27"/>
  <c r="AQ20" i="27"/>
  <c r="AW16" i="27"/>
  <c r="AM16" i="27"/>
  <c r="BA11" i="27"/>
  <c r="AQ11" i="27"/>
  <c r="AW7" i="27"/>
  <c r="AM7" i="27"/>
  <c r="AU12" i="27"/>
  <c r="AK12" i="27"/>
  <c r="AY7" i="27"/>
  <c r="AO7" i="27"/>
  <c r="AV16" i="27"/>
  <c r="AL16" i="27"/>
  <c r="AX13" i="27"/>
  <c r="AN13" i="27"/>
  <c r="AX7" i="27"/>
  <c r="AN7" i="27"/>
  <c r="AZ13" i="27"/>
  <c r="AP13" i="27"/>
  <c r="BA16" i="27"/>
  <c r="AQ16" i="27"/>
  <c r="BA10" i="27"/>
  <c r="AQ10" i="27"/>
  <c r="AV22" i="27"/>
  <c r="AL22" i="27"/>
  <c r="AX21" i="27"/>
  <c r="AN21" i="27"/>
  <c r="AS40" i="27"/>
  <c r="AS31" i="27"/>
  <c r="AS49" i="27" s="1"/>
  <c r="AR37" i="27"/>
  <c r="AS37" i="27" s="1"/>
  <c r="AY22" i="27"/>
  <c r="AO22" i="27"/>
  <c r="AU14" i="27"/>
  <c r="AK14" i="27"/>
  <c r="AW14" i="27"/>
  <c r="AM14" i="27"/>
  <c r="AX16" i="27"/>
  <c r="AN16" i="27"/>
  <c r="BA13" i="27"/>
  <c r="AQ13" i="27"/>
  <c r="AX6" i="27"/>
  <c r="AN6" i="27"/>
  <c r="AX20" i="27"/>
  <c r="AN20" i="27"/>
  <c r="AW22" i="27"/>
  <c r="AM22" i="27"/>
  <c r="BA17" i="27"/>
  <c r="AQ17" i="27"/>
  <c r="AU9" i="27"/>
  <c r="AK9" i="27"/>
  <c r="AZ11" i="27"/>
  <c r="AP11" i="27"/>
  <c r="AX19" i="27"/>
  <c r="AN19" i="27"/>
  <c r="AY12" i="27"/>
  <c r="AO12" i="27"/>
  <c r="AW8" i="27"/>
  <c r="AM8" i="27"/>
  <c r="AM24" i="27" s="1"/>
  <c r="AY19" i="27"/>
  <c r="AO19" i="27"/>
  <c r="AV17" i="27"/>
  <c r="AL17" i="27"/>
  <c r="AY15" i="27"/>
  <c r="AO15" i="27"/>
  <c r="AY6" i="27"/>
  <c r="AO6" i="27"/>
  <c r="AW11" i="27"/>
  <c r="AM11" i="27"/>
  <c r="BA6" i="27"/>
  <c r="AQ6" i="27"/>
  <c r="AV13" i="27"/>
  <c r="AL13" i="27"/>
  <c r="AZ12" i="27"/>
  <c r="AP12" i="27"/>
  <c r="AZ6" i="27"/>
  <c r="AP6" i="27"/>
  <c r="AZ10" i="27"/>
  <c r="AP10" i="27"/>
  <c r="AU16" i="27"/>
  <c r="AK16" i="27"/>
  <c r="AR16" i="27" s="1"/>
  <c r="AU10" i="27"/>
  <c r="AK10" i="27"/>
  <c r="AV19" i="27"/>
  <c r="AL19" i="27"/>
  <c r="AX18" i="27"/>
  <c r="AN18" i="27"/>
  <c r="AW24" i="27"/>
  <c r="AY18" i="27"/>
  <c r="AO18" i="27"/>
  <c r="AZ7" i="27"/>
  <c r="AP7" i="27"/>
  <c r="AW20" i="27"/>
  <c r="AM20" i="27"/>
  <c r="AX23" i="27"/>
  <c r="AN23" i="27"/>
  <c r="AX17" i="27"/>
  <c r="AN17" i="27"/>
  <c r="AV23" i="27"/>
  <c r="AL23" i="27"/>
  <c r="AU20" i="27"/>
  <c r="AK20" i="27"/>
  <c r="AU11" i="27"/>
  <c r="AK11" i="27"/>
  <c r="AZ22" i="27"/>
  <c r="AP22" i="27"/>
  <c r="AW23" i="27"/>
  <c r="AM23" i="27"/>
  <c r="BA18" i="27"/>
  <c r="AQ18" i="27"/>
  <c r="AX22" i="27"/>
  <c r="AN22" i="27"/>
  <c r="BA23" i="27"/>
  <c r="AQ23" i="27"/>
  <c r="AW19" i="27"/>
  <c r="AM19" i="27"/>
  <c r="BA14" i="27"/>
  <c r="AQ14" i="27"/>
  <c r="AW10" i="27"/>
  <c r="AM10" i="27"/>
  <c r="AU15" i="27"/>
  <c r="AK15" i="27"/>
  <c r="AY10" i="27"/>
  <c r="AO10" i="27"/>
  <c r="AU6" i="27"/>
  <c r="AK6" i="27"/>
  <c r="AV10" i="27"/>
  <c r="AL10" i="27"/>
  <c r="AV11" i="27"/>
  <c r="AL11" i="27"/>
  <c r="AZ16" i="27"/>
  <c r="AP16" i="27"/>
  <c r="AV7" i="27"/>
  <c r="AV24" i="27" s="1"/>
  <c r="AL7" i="27"/>
  <c r="AY14" i="27"/>
  <c r="AO14" i="27"/>
  <c r="AY8" i="27"/>
  <c r="AO8" i="27"/>
  <c r="AX15" i="27"/>
  <c r="AN15" i="27"/>
  <c r="AZ14" i="27"/>
  <c r="AP14" i="27"/>
  <c r="AS42" i="27"/>
  <c r="S49" i="27"/>
  <c r="S11" i="27"/>
  <c r="J11" i="27"/>
  <c r="AQ24" i="27" l="1"/>
  <c r="BB10" i="27"/>
  <c r="BA24" i="27"/>
  <c r="BB14" i="27"/>
  <c r="BB8" i="27"/>
  <c r="AR23" i="27"/>
  <c r="AR10" i="27"/>
  <c r="AR8" i="27"/>
  <c r="AZ24" i="27"/>
  <c r="AR15" i="27"/>
  <c r="AR11" i="27"/>
  <c r="AS11" i="27" s="1"/>
  <c r="AR9" i="27"/>
  <c r="AR12" i="27"/>
  <c r="AR17" i="27"/>
  <c r="AR18" i="27"/>
  <c r="AR19" i="27"/>
  <c r="BB23" i="27"/>
  <c r="AP24" i="27"/>
  <c r="BB16" i="27"/>
  <c r="BB9" i="27"/>
  <c r="BB12" i="27"/>
  <c r="BB17" i="27"/>
  <c r="BB18" i="27"/>
  <c r="BB19" i="27"/>
  <c r="AR7" i="27"/>
  <c r="AR14" i="27"/>
  <c r="BB15" i="27"/>
  <c r="BB11" i="27"/>
  <c r="AR6" i="27"/>
  <c r="AK24" i="27"/>
  <c r="AR20" i="27"/>
  <c r="AO24" i="27"/>
  <c r="AN24" i="27"/>
  <c r="BB7" i="27"/>
  <c r="BB6" i="27"/>
  <c r="AU24" i="27"/>
  <c r="BB20" i="27"/>
  <c r="AY24" i="27"/>
  <c r="AX24" i="27"/>
  <c r="AR22" i="27"/>
  <c r="AR13" i="27"/>
  <c r="B24" i="27"/>
  <c r="AS13" i="27" l="1"/>
  <c r="BB24" i="27"/>
  <c r="AR24" i="27"/>
  <c r="R24" i="27"/>
  <c r="S14" i="27"/>
  <c r="AS14" i="27" s="1"/>
  <c r="P24" i="27"/>
  <c r="O24" i="27"/>
  <c r="S22" i="27"/>
  <c r="AS22" i="27" s="1"/>
  <c r="S13" i="27"/>
  <c r="S7" i="27"/>
  <c r="AS7" i="27" s="1"/>
  <c r="Q24" i="27"/>
  <c r="M24" i="27"/>
  <c r="S21" i="27"/>
  <c r="AS21" i="27" s="1"/>
  <c r="S16" i="27"/>
  <c r="AS16" i="27" s="1"/>
  <c r="N24" i="27"/>
  <c r="S20" i="27"/>
  <c r="AS20" i="27" s="1"/>
  <c r="S12" i="27"/>
  <c r="AS12" i="27" s="1"/>
  <c r="S18" i="27" l="1"/>
  <c r="AS18" i="27" s="1"/>
  <c r="S6" i="27"/>
  <c r="AS6" i="27" s="1"/>
  <c r="S19" i="27"/>
  <c r="AS19" i="27" s="1"/>
  <c r="L24" i="27"/>
  <c r="S15" i="27"/>
  <c r="AS15" i="27" s="1"/>
  <c r="S23" i="27"/>
  <c r="AS23" i="27" s="1"/>
  <c r="S10" i="27"/>
  <c r="AS10" i="27" s="1"/>
  <c r="S8" i="27"/>
  <c r="AS8" i="27" s="1"/>
  <c r="S9" i="27"/>
  <c r="AS9" i="27" s="1"/>
  <c r="J13" i="27" l="1"/>
  <c r="J21" i="27"/>
  <c r="J16" i="27"/>
  <c r="J7" i="27"/>
  <c r="J22" i="27"/>
  <c r="J14" i="27"/>
  <c r="J12" i="27"/>
  <c r="S17" i="27"/>
  <c r="J20" i="27"/>
  <c r="S24" i="27" l="1"/>
  <c r="AS17" i="27"/>
  <c r="AS24" i="27" s="1"/>
  <c r="J10" i="27"/>
  <c r="J19" i="27"/>
  <c r="J18" i="27"/>
  <c r="J15" i="27"/>
  <c r="J9" i="27"/>
  <c r="J23" i="27"/>
  <c r="J8" i="27"/>
  <c r="J6" i="27"/>
  <c r="J17" i="27" l="1"/>
</calcChain>
</file>

<file path=xl/comments1.xml><?xml version="1.0" encoding="utf-8"?>
<comments xmlns="http://schemas.openxmlformats.org/spreadsheetml/2006/main">
  <authors>
    <author>Patrícia Messer</author>
  </authors>
  <commentList>
    <comment ref="A26" authorId="0" shapeId="0">
      <text>
        <r>
          <rPr>
            <sz val="9"/>
            <color indexed="81"/>
            <rFont val="Segoe UI"/>
            <charset val="1"/>
          </rPr>
          <t>Segmento não contemplado na pesquisa. Valores baseados no BEU 2004.</t>
        </r>
      </text>
    </comment>
  </commentList>
</comments>
</file>

<file path=xl/sharedStrings.xml><?xml version="1.0" encoding="utf-8"?>
<sst xmlns="http://schemas.openxmlformats.org/spreadsheetml/2006/main" count="352" uniqueCount="41">
  <si>
    <t>BALANÇO DE ENERGIA ÚTIL</t>
  </si>
  <si>
    <t>ANO:</t>
  </si>
  <si>
    <t>FORMAS DE ENERGIA</t>
  </si>
  <si>
    <t>En. Final</t>
  </si>
  <si>
    <t>COEFICIENTES DE DESTINAÇÃO</t>
  </si>
  <si>
    <t>DISTRIBUIÇÃO DA ENERGIA FINAL</t>
  </si>
  <si>
    <t>COEFICIENTES DE EFICIÊNCIA ENERGÉTICA</t>
  </si>
  <si>
    <t>COEFICIENTES DE EFICIÊNCIA DE REFERÊNCIA</t>
  </si>
  <si>
    <t>DISTRIBUIÇÃO DE ENERGIA ÚTIL</t>
  </si>
  <si>
    <t>E.Perd.</t>
  </si>
  <si>
    <t>POTENCIAL DE ECONOMIA DE ENERGIA</t>
  </si>
  <si>
    <t>1000 tep</t>
  </si>
  <si>
    <t>F.M.</t>
  </si>
  <si>
    <t>C.P.</t>
  </si>
  <si>
    <t>A.D.</t>
  </si>
  <si>
    <t>Refrig.</t>
  </si>
  <si>
    <t>Ilumin.</t>
  </si>
  <si>
    <t>Eletroq.</t>
  </si>
  <si>
    <t>Outras</t>
  </si>
  <si>
    <t>Total</t>
  </si>
  <si>
    <t>GÁS NATURAL</t>
  </si>
  <si>
    <t>CARVÃO VAPOR</t>
  </si>
  <si>
    <t>CARVÃO METALÚRGICO</t>
  </si>
  <si>
    <t xml:space="preserve">LENHA </t>
  </si>
  <si>
    <t>PRODUTOS DA CANA</t>
  </si>
  <si>
    <t>OUTRAS FONTES PRIM.</t>
  </si>
  <si>
    <t>ÓLEO DIESEL</t>
  </si>
  <si>
    <t>ÓLEO COMBUSTÍVEL</t>
  </si>
  <si>
    <t>GASOLINA</t>
  </si>
  <si>
    <t>GLP</t>
  </si>
  <si>
    <t>QUEROSENE</t>
  </si>
  <si>
    <t>GÁS</t>
  </si>
  <si>
    <t>COQ. DE CARVÃO MIN.</t>
  </si>
  <si>
    <t>ELETRICIDADE</t>
  </si>
  <si>
    <t>CARVÃO VEGETAL</t>
  </si>
  <si>
    <t>ÁLCOOL ETÍLICO</t>
  </si>
  <si>
    <t>OUTRAS F. SEC. PETR.</t>
  </si>
  <si>
    <t>ALCATRÃO</t>
  </si>
  <si>
    <t>TOTAL</t>
  </si>
  <si>
    <t>MINERAÇÃO</t>
  </si>
  <si>
    <t>PELOTIZAÇÃO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</si>
</sst>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#,##0.0"/>
    <numFmt numFmtId="166" formatCode="0.000"/>
    <numFmt numFmtId="167" formatCode="0.0%"/>
    <numFmt numFmtId="168" formatCode="_-* #,##0_-;\-* #,##0_-;_-* &quot;-&quot;??_-;_-@_-"/>
    <numFmt numFmtId="169" formatCode="_([$€-2]* #,##0.00_);_([$€-2]* \(#,##0.00\);_([$€-2]* &quot;-&quot;??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8"/>
      <color rgb="FF0070C0"/>
      <name val="Arial"/>
      <family val="2"/>
    </font>
    <font>
      <b/>
      <i/>
      <sz val="8"/>
      <color rgb="FFFF0000"/>
      <name val="Arial"/>
      <family val="2"/>
    </font>
    <font>
      <b/>
      <sz val="8"/>
      <color rgb="FF0070C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</font>
    <font>
      <sz val="11"/>
      <color indexed="64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1"/>
      <name val="Segoe UI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9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4" fillId="17" borderId="6" applyNumberFormat="0" applyAlignment="0" applyProtection="0"/>
    <xf numFmtId="0" fontId="15" fillId="18" borderId="7" applyNumberFormat="0" applyAlignment="0" applyProtection="0"/>
    <xf numFmtId="0" fontId="16" fillId="0" borderId="8" applyNumberFormat="0" applyFill="0" applyAlignment="0" applyProtection="0"/>
    <xf numFmtId="3" fontId="28" fillId="0" borderId="0" applyFont="0" applyFill="0" applyBorder="0" applyAlignment="0" applyProtection="0"/>
    <xf numFmtId="0" fontId="2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7" fillId="8" borderId="6" applyNumberFormat="0" applyAlignment="0" applyProtection="0"/>
    <xf numFmtId="169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2" fillId="24" borderId="9" applyNumberFormat="0" applyFont="0" applyAlignment="0" applyProtection="0"/>
    <xf numFmtId="0" fontId="2" fillId="24" borderId="9" applyNumberFormat="0" applyFont="0" applyAlignment="0" applyProtection="0"/>
    <xf numFmtId="9" fontId="2" fillId="0" borderId="0" applyFont="0" applyFill="0" applyBorder="0" applyAlignment="0" applyProtection="0"/>
    <xf numFmtId="0" fontId="2" fillId="25" borderId="2"/>
    <xf numFmtId="0" fontId="20" fillId="17" borderId="10" applyNumberFormat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Protection="0">
      <alignment horizontal="center"/>
    </xf>
    <xf numFmtId="4" fontId="30" fillId="0" borderId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32" fillId="0" borderId="0"/>
    <xf numFmtId="0" fontId="33" fillId="0" borderId="0"/>
    <xf numFmtId="0" fontId="2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164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3" fontId="6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/>
    <xf numFmtId="166" fontId="6" fillId="2" borderId="2" xfId="0" applyNumberFormat="1" applyFont="1" applyFill="1" applyBorder="1"/>
    <xf numFmtId="165" fontId="6" fillId="2" borderId="2" xfId="0" applyNumberFormat="1" applyFont="1" applyFill="1" applyBorder="1" applyAlignment="1">
      <alignment horizontal="center"/>
    </xf>
    <xf numFmtId="0" fontId="3" fillId="2" borderId="2" xfId="0" quotePrefix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167" fontId="7" fillId="0" borderId="2" xfId="1" applyNumberFormat="1" applyFont="1" applyBorder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8" fontId="9" fillId="26" borderId="2" xfId="4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</cellXfs>
  <cellStyles count="69">
    <cellStyle name="20% - Ênfase1 2" xfId="6"/>
    <cellStyle name="20% - Ênfase2 2" xfId="7"/>
    <cellStyle name="20% - Ênfase3 2" xfId="8"/>
    <cellStyle name="20% - Ênfase4 2" xfId="9"/>
    <cellStyle name="20% - Ênfase5 2" xfId="10"/>
    <cellStyle name="20% - Ênfase6 2" xfId="11"/>
    <cellStyle name="40% - Ênfase1 2" xfId="12"/>
    <cellStyle name="40% - Ênfase2 2" xfId="13"/>
    <cellStyle name="40% - Ênfase3 2" xfId="14"/>
    <cellStyle name="40% - Ênfase4 2" xfId="15"/>
    <cellStyle name="40% - Ênfase5 2" xfId="16"/>
    <cellStyle name="40% - Ênfase6 2" xfId="17"/>
    <cellStyle name="60% - Ênfase1 2" xfId="18"/>
    <cellStyle name="60% - Ênfase2 2" xfId="19"/>
    <cellStyle name="60% - Ênfase3 2" xfId="20"/>
    <cellStyle name="60% - Ênfase4 2" xfId="21"/>
    <cellStyle name="60% - Ênfase5 2" xfId="22"/>
    <cellStyle name="60% - Ênfase6 2" xfId="23"/>
    <cellStyle name="Bom 2" xfId="24"/>
    <cellStyle name="Cálculo 2" xfId="25"/>
    <cellStyle name="Célula de Verificação 2" xfId="26"/>
    <cellStyle name="Célula Vinculada 2" xfId="27"/>
    <cellStyle name="Comma0" xfId="28"/>
    <cellStyle name="Corpo" xfId="29"/>
    <cellStyle name="Ênfase1 2" xfId="30"/>
    <cellStyle name="Ênfase2 2" xfId="31"/>
    <cellStyle name="Ênfase3 2" xfId="32"/>
    <cellStyle name="Ênfase4 2" xfId="33"/>
    <cellStyle name="Ênfase5 2" xfId="34"/>
    <cellStyle name="Ênfase6 2" xfId="35"/>
    <cellStyle name="Entrada 2" xfId="36"/>
    <cellStyle name="Euro" xfId="37"/>
    <cellStyle name="Hiperlink 2" xfId="67"/>
    <cellStyle name="Incorreto 2" xfId="38"/>
    <cellStyle name="Neutra 2" xfId="39"/>
    <cellStyle name="Normal" xfId="0" builtinId="0"/>
    <cellStyle name="Normal 10" xfId="68"/>
    <cellStyle name="Normal 2" xfId="2"/>
    <cellStyle name="Normal 2 2" xfId="5"/>
    <cellStyle name="Normal 2 2 2" xfId="61"/>
    <cellStyle name="Normal 2 3" xfId="66"/>
    <cellStyle name="Normal 3" xfId="40"/>
    <cellStyle name="Normal 383" xfId="63"/>
    <cellStyle name="Normal 4" xfId="64"/>
    <cellStyle name="Normal 5" xfId="65"/>
    <cellStyle name="Nota 2" xfId="41"/>
    <cellStyle name="Nota 3" xfId="42"/>
    <cellStyle name="Porcentagem" xfId="1" builtinId="5"/>
    <cellStyle name="Porcentagem 2" xfId="3"/>
    <cellStyle name="Porcentagem 3" xfId="43"/>
    <cellStyle name="Quadro" xfId="44"/>
    <cellStyle name="Saída 2" xfId="45"/>
    <cellStyle name="Separador de milhares 2" xfId="47"/>
    <cellStyle name="Separador de milhares 2 2" xfId="62"/>
    <cellStyle name="Separador de milhares 3" xfId="48"/>
    <cellStyle name="Separador de milhares 4" xfId="49"/>
    <cellStyle name="Style 23" xfId="50"/>
    <cellStyle name="Style 24" xfId="51"/>
    <cellStyle name="Style 26" xfId="52"/>
    <cellStyle name="Texto de Aviso 2" xfId="53"/>
    <cellStyle name="Texto Explicativo 2" xfId="54"/>
    <cellStyle name="Título 1 2" xfId="55"/>
    <cellStyle name="Título 2 2" xfId="56"/>
    <cellStyle name="Título 3 2" xfId="57"/>
    <cellStyle name="Título 4 2" xfId="58"/>
    <cellStyle name="Título 5" xfId="59"/>
    <cellStyle name="Total 2" xfId="60"/>
    <cellStyle name="Vírgula" xfId="4" builtinId="3"/>
    <cellStyle name="Vírgula 2" xfId="46"/>
  </cellStyles>
  <dxfs count="12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FF33CC"/>
      <color rgb="FF66FF33"/>
      <color rgb="FF050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B49"/>
  <sheetViews>
    <sheetView showGridLines="0" tabSelected="1" zoomScaleNormal="100" workbookViewId="0"/>
  </sheetViews>
  <sheetFormatPr defaultColWidth="9.140625" defaultRowHeight="15" x14ac:dyDescent="0.25"/>
  <cols>
    <col min="1" max="1" width="36" style="25" bestFit="1" customWidth="1"/>
    <col min="2" max="4" width="9.140625" style="25"/>
    <col min="5" max="9" width="9.140625" style="25" customWidth="1"/>
    <col min="10" max="10" width="9.5703125" style="25" bestFit="1" customWidth="1"/>
    <col min="11" max="11" width="19.140625" style="25" customWidth="1"/>
    <col min="12" max="13" width="9.140625" style="25"/>
    <col min="14" max="14" width="9.140625" style="25" customWidth="1"/>
    <col min="15" max="19" width="9.140625" style="25"/>
    <col min="20" max="20" width="19.140625" style="25" bestFit="1" customWidth="1"/>
    <col min="21" max="27" width="9.140625" style="25"/>
    <col min="28" max="28" width="19.140625" style="25" bestFit="1" customWidth="1"/>
    <col min="29" max="35" width="9.140625" style="25"/>
    <col min="36" max="36" width="19.140625" style="25" bestFit="1" customWidth="1"/>
    <col min="37" max="45" width="9.140625" style="25"/>
    <col min="46" max="46" width="19.140625" style="25" bestFit="1" customWidth="1"/>
    <col min="47" max="16384" width="9.140625" style="25"/>
  </cols>
  <sheetData>
    <row r="1" spans="1:54" x14ac:dyDescent="0.25">
      <c r="A1" s="1" t="s">
        <v>40</v>
      </c>
    </row>
    <row r="2" spans="1:54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2" t="s">
        <v>1</v>
      </c>
      <c r="K2" s="23">
        <v>2016</v>
      </c>
      <c r="L2" s="2"/>
      <c r="M2" s="2"/>
      <c r="N2" s="2"/>
      <c r="O2" s="2"/>
      <c r="P2" s="2"/>
      <c r="Q2" s="2"/>
      <c r="R2" s="2"/>
      <c r="S2" s="3"/>
      <c r="T2" s="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/>
      <c r="AK2" s="2"/>
      <c r="AL2" s="2"/>
      <c r="AM2" s="2"/>
      <c r="AN2" s="2"/>
      <c r="AO2" s="2"/>
      <c r="AP2" s="2"/>
      <c r="AQ2" s="2"/>
      <c r="AR2" s="2"/>
      <c r="AS2" s="2"/>
      <c r="AT2" s="4"/>
      <c r="AU2" s="4"/>
      <c r="AV2" s="4"/>
      <c r="AW2" s="4"/>
      <c r="AX2" s="4"/>
      <c r="AY2" s="4"/>
      <c r="AZ2" s="4"/>
      <c r="BA2" s="4"/>
      <c r="BB2" s="4"/>
    </row>
    <row r="3" spans="1:54" x14ac:dyDescent="0.25">
      <c r="A3" s="30" t="str">
        <f>A1</f>
        <v>PELOTIZAÇÃO</v>
      </c>
      <c r="B3" s="31"/>
      <c r="C3" s="31"/>
      <c r="D3" s="31"/>
      <c r="E3" s="31"/>
      <c r="F3" s="31"/>
      <c r="G3" s="31"/>
      <c r="H3" s="31"/>
      <c r="I3" s="31"/>
      <c r="J3" s="32"/>
      <c r="K3" s="33" t="str">
        <f>A3</f>
        <v>PELOTIZAÇÃO</v>
      </c>
      <c r="L3" s="34"/>
      <c r="M3" s="34"/>
      <c r="N3" s="34"/>
      <c r="O3" s="34"/>
      <c r="P3" s="34"/>
      <c r="Q3" s="34"/>
      <c r="R3" s="34"/>
      <c r="S3" s="35"/>
      <c r="T3" s="30" t="str">
        <f>K3</f>
        <v>PELOTIZAÇÃO</v>
      </c>
      <c r="U3" s="31"/>
      <c r="V3" s="31"/>
      <c r="W3" s="31"/>
      <c r="X3" s="31"/>
      <c r="Y3" s="31"/>
      <c r="Z3" s="31"/>
      <c r="AA3" s="31"/>
      <c r="AB3" s="30" t="str">
        <f>T3</f>
        <v>PELOTIZAÇÃO</v>
      </c>
      <c r="AC3" s="31"/>
      <c r="AD3" s="31"/>
      <c r="AE3" s="31"/>
      <c r="AF3" s="31"/>
      <c r="AG3" s="31"/>
      <c r="AH3" s="31"/>
      <c r="AI3" s="32"/>
      <c r="AJ3" s="30" t="str">
        <f>AB3</f>
        <v>PELOTIZAÇÃO</v>
      </c>
      <c r="AK3" s="31"/>
      <c r="AL3" s="31"/>
      <c r="AM3" s="31"/>
      <c r="AN3" s="31"/>
      <c r="AO3" s="31"/>
      <c r="AP3" s="31"/>
      <c r="AQ3" s="31"/>
      <c r="AR3" s="31"/>
      <c r="AS3" s="31"/>
      <c r="AT3" s="30" t="str">
        <f>AJ3</f>
        <v>PELOTIZAÇÃO</v>
      </c>
      <c r="AU3" s="31"/>
      <c r="AV3" s="31"/>
      <c r="AW3" s="31"/>
      <c r="AX3" s="31"/>
      <c r="AY3" s="31"/>
      <c r="AZ3" s="31"/>
      <c r="BA3" s="31"/>
      <c r="BB3" s="31"/>
    </row>
    <row r="4" spans="1:54" x14ac:dyDescent="0.25">
      <c r="A4" s="26" t="s">
        <v>2</v>
      </c>
      <c r="B4" s="5" t="s">
        <v>3</v>
      </c>
      <c r="C4" s="36" t="s">
        <v>4</v>
      </c>
      <c r="D4" s="37"/>
      <c r="E4" s="37"/>
      <c r="F4" s="37"/>
      <c r="G4" s="37"/>
      <c r="H4" s="37"/>
      <c r="I4" s="37"/>
      <c r="J4" s="38"/>
      <c r="K4" s="26" t="s">
        <v>2</v>
      </c>
      <c r="L4" s="36" t="s">
        <v>5</v>
      </c>
      <c r="M4" s="37"/>
      <c r="N4" s="37"/>
      <c r="O4" s="37"/>
      <c r="P4" s="37"/>
      <c r="Q4" s="37"/>
      <c r="R4" s="37"/>
      <c r="S4" s="37"/>
      <c r="T4" s="26" t="s">
        <v>2</v>
      </c>
      <c r="U4" s="36" t="s">
        <v>6</v>
      </c>
      <c r="V4" s="36"/>
      <c r="W4" s="36"/>
      <c r="X4" s="36"/>
      <c r="Y4" s="36"/>
      <c r="Z4" s="36"/>
      <c r="AA4" s="36"/>
      <c r="AB4" s="26" t="s">
        <v>2</v>
      </c>
      <c r="AC4" s="36" t="s">
        <v>7</v>
      </c>
      <c r="AD4" s="37"/>
      <c r="AE4" s="37"/>
      <c r="AF4" s="37"/>
      <c r="AG4" s="37"/>
      <c r="AH4" s="37"/>
      <c r="AI4" s="38"/>
      <c r="AJ4" s="26" t="s">
        <v>2</v>
      </c>
      <c r="AK4" s="36" t="s">
        <v>8</v>
      </c>
      <c r="AL4" s="37"/>
      <c r="AM4" s="37"/>
      <c r="AN4" s="37"/>
      <c r="AO4" s="37"/>
      <c r="AP4" s="37"/>
      <c r="AQ4" s="37"/>
      <c r="AR4" s="37"/>
      <c r="AS4" s="19" t="s">
        <v>9</v>
      </c>
      <c r="AT4" s="26" t="s">
        <v>2</v>
      </c>
      <c r="AU4" s="36" t="s">
        <v>10</v>
      </c>
      <c r="AV4" s="36"/>
      <c r="AW4" s="36"/>
      <c r="AX4" s="36"/>
      <c r="AY4" s="36"/>
      <c r="AZ4" s="36"/>
      <c r="BA4" s="36"/>
      <c r="BB4" s="36"/>
    </row>
    <row r="5" spans="1:54" x14ac:dyDescent="0.25">
      <c r="A5" s="6"/>
      <c r="B5" s="7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9" t="s">
        <v>16</v>
      </c>
      <c r="H5" s="8" t="s">
        <v>17</v>
      </c>
      <c r="I5" s="8" t="s">
        <v>18</v>
      </c>
      <c r="J5" s="10" t="s">
        <v>19</v>
      </c>
      <c r="K5" s="6"/>
      <c r="L5" s="8" t="s">
        <v>12</v>
      </c>
      <c r="M5" s="8" t="s">
        <v>13</v>
      </c>
      <c r="N5" s="8" t="s">
        <v>14</v>
      </c>
      <c r="O5" s="8" t="s">
        <v>15</v>
      </c>
      <c r="P5" s="9" t="s">
        <v>16</v>
      </c>
      <c r="Q5" s="8" t="s">
        <v>17</v>
      </c>
      <c r="R5" s="8" t="s">
        <v>18</v>
      </c>
      <c r="S5" s="7" t="s">
        <v>19</v>
      </c>
      <c r="T5" s="6"/>
      <c r="U5" s="8" t="s">
        <v>12</v>
      </c>
      <c r="V5" s="8" t="s">
        <v>13</v>
      </c>
      <c r="W5" s="8" t="s">
        <v>14</v>
      </c>
      <c r="X5" s="8" t="s">
        <v>15</v>
      </c>
      <c r="Y5" s="9" t="s">
        <v>16</v>
      </c>
      <c r="Z5" s="8" t="s">
        <v>17</v>
      </c>
      <c r="AA5" s="8" t="s">
        <v>18</v>
      </c>
      <c r="AB5" s="6"/>
      <c r="AC5" s="8" t="s">
        <v>12</v>
      </c>
      <c r="AD5" s="8" t="s">
        <v>13</v>
      </c>
      <c r="AE5" s="8" t="s">
        <v>14</v>
      </c>
      <c r="AF5" s="8" t="s">
        <v>15</v>
      </c>
      <c r="AG5" s="9" t="s">
        <v>16</v>
      </c>
      <c r="AH5" s="8" t="s">
        <v>17</v>
      </c>
      <c r="AI5" s="10" t="s">
        <v>18</v>
      </c>
      <c r="AJ5" s="6"/>
      <c r="AK5" s="8" t="s">
        <v>12</v>
      </c>
      <c r="AL5" s="8" t="s">
        <v>13</v>
      </c>
      <c r="AM5" s="8" t="s">
        <v>14</v>
      </c>
      <c r="AN5" s="8" t="s">
        <v>15</v>
      </c>
      <c r="AO5" s="9" t="s">
        <v>16</v>
      </c>
      <c r="AP5" s="8" t="s">
        <v>17</v>
      </c>
      <c r="AQ5" s="8" t="s">
        <v>18</v>
      </c>
      <c r="AR5" s="20" t="s">
        <v>19</v>
      </c>
      <c r="AS5" s="20" t="s">
        <v>11</v>
      </c>
      <c r="AT5" s="6"/>
      <c r="AU5" s="8" t="s">
        <v>12</v>
      </c>
      <c r="AV5" s="8" t="s">
        <v>13</v>
      </c>
      <c r="AW5" s="8" t="s">
        <v>14</v>
      </c>
      <c r="AX5" s="8" t="s">
        <v>15</v>
      </c>
      <c r="AY5" s="9" t="s">
        <v>16</v>
      </c>
      <c r="AZ5" s="8" t="s">
        <v>17</v>
      </c>
      <c r="BA5" s="8" t="s">
        <v>18</v>
      </c>
      <c r="BB5" s="20" t="s">
        <v>19</v>
      </c>
    </row>
    <row r="6" spans="1:54" x14ac:dyDescent="0.25">
      <c r="A6" s="6" t="s">
        <v>20</v>
      </c>
      <c r="B6" s="28"/>
      <c r="C6" s="24">
        <v>0</v>
      </c>
      <c r="D6" s="24">
        <v>0</v>
      </c>
      <c r="E6" s="24">
        <v>1</v>
      </c>
      <c r="F6" s="24">
        <v>0</v>
      </c>
      <c r="G6" s="24">
        <v>0</v>
      </c>
      <c r="H6" s="24">
        <v>0</v>
      </c>
      <c r="I6" s="24">
        <v>0</v>
      </c>
      <c r="J6" s="21">
        <f t="shared" ref="J6:J23" si="0">SUM(C6:I6)</f>
        <v>1</v>
      </c>
      <c r="K6" s="6" t="s">
        <v>20</v>
      </c>
      <c r="L6" s="11">
        <f>C6*$B6</f>
        <v>0</v>
      </c>
      <c r="M6" s="11">
        <f t="shared" ref="L6:R21" si="1">D6*$B6</f>
        <v>0</v>
      </c>
      <c r="N6" s="11">
        <f>E6*$B6</f>
        <v>0</v>
      </c>
      <c r="O6" s="11">
        <f t="shared" si="1"/>
        <v>0</v>
      </c>
      <c r="P6" s="11">
        <f t="shared" si="1"/>
        <v>0</v>
      </c>
      <c r="Q6" s="11">
        <f t="shared" si="1"/>
        <v>0</v>
      </c>
      <c r="R6" s="11">
        <f t="shared" si="1"/>
        <v>0</v>
      </c>
      <c r="S6" s="18">
        <f t="shared" ref="S6:S19" si="2">SUM(L6:R6)</f>
        <v>0</v>
      </c>
      <c r="T6" s="6" t="s">
        <v>20</v>
      </c>
      <c r="U6" s="24">
        <v>0</v>
      </c>
      <c r="V6" s="24">
        <v>0</v>
      </c>
      <c r="W6" s="24">
        <v>0.55000000000000004</v>
      </c>
      <c r="X6" s="24">
        <v>0</v>
      </c>
      <c r="Y6" s="24">
        <v>0</v>
      </c>
      <c r="Z6" s="24">
        <v>0</v>
      </c>
      <c r="AA6" s="24">
        <v>0</v>
      </c>
      <c r="AB6" s="6" t="s">
        <v>20</v>
      </c>
      <c r="AC6" s="24">
        <v>0</v>
      </c>
      <c r="AD6" s="24">
        <v>0</v>
      </c>
      <c r="AE6" s="24">
        <v>0.6</v>
      </c>
      <c r="AF6" s="24">
        <v>0</v>
      </c>
      <c r="AG6" s="24">
        <v>0</v>
      </c>
      <c r="AH6" s="24">
        <v>0</v>
      </c>
      <c r="AI6" s="24">
        <v>0</v>
      </c>
      <c r="AJ6" s="6" t="s">
        <v>20</v>
      </c>
      <c r="AK6" s="11">
        <f t="shared" ref="AK6:AQ23" si="3">IFERROR(U6*L6,0)</f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8">
        <f t="shared" ref="AR6" si="4">SUM(AK6:AQ6)</f>
        <v>0</v>
      </c>
      <c r="AS6" s="18">
        <f t="shared" ref="AS6:AS23" si="5">S6-AR6</f>
        <v>0</v>
      </c>
      <c r="AT6" s="6" t="s">
        <v>20</v>
      </c>
      <c r="AU6" s="11">
        <f>IFERROR(L6*(1-U6/(AC6)),0)</f>
        <v>0</v>
      </c>
      <c r="AV6" s="11">
        <f t="shared" ref="AV6:BA23" si="6">IFERROR(M6*(1-V6/(AD6)),0)</f>
        <v>0</v>
      </c>
      <c r="AW6" s="11">
        <f t="shared" si="6"/>
        <v>0</v>
      </c>
      <c r="AX6" s="11">
        <f t="shared" si="6"/>
        <v>0</v>
      </c>
      <c r="AY6" s="11">
        <f t="shared" si="6"/>
        <v>0</v>
      </c>
      <c r="AZ6" s="11">
        <f t="shared" si="6"/>
        <v>0</v>
      </c>
      <c r="BA6" s="11">
        <f t="shared" si="6"/>
        <v>0</v>
      </c>
      <c r="BB6" s="18">
        <f t="shared" ref="BB6:BB23" si="7">SUM(AU6:BA6)</f>
        <v>0</v>
      </c>
    </row>
    <row r="7" spans="1:54" x14ac:dyDescent="0.25">
      <c r="A7" s="6" t="s">
        <v>21</v>
      </c>
      <c r="B7" s="28"/>
      <c r="C7" s="24">
        <v>0</v>
      </c>
      <c r="D7" s="24">
        <v>0</v>
      </c>
      <c r="E7" s="24">
        <v>1</v>
      </c>
      <c r="F7" s="24">
        <v>0</v>
      </c>
      <c r="G7" s="24">
        <v>0</v>
      </c>
      <c r="H7" s="24">
        <v>0</v>
      </c>
      <c r="I7" s="24">
        <v>0</v>
      </c>
      <c r="J7" s="21">
        <f t="shared" si="0"/>
        <v>1</v>
      </c>
      <c r="K7" s="6" t="s">
        <v>21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1">
        <f t="shared" si="1"/>
        <v>0</v>
      </c>
      <c r="P7" s="11">
        <f t="shared" si="1"/>
        <v>0</v>
      </c>
      <c r="Q7" s="11">
        <f t="shared" si="1"/>
        <v>0</v>
      </c>
      <c r="R7" s="11">
        <f t="shared" si="1"/>
        <v>0</v>
      </c>
      <c r="S7" s="18">
        <f t="shared" si="2"/>
        <v>0</v>
      </c>
      <c r="T7" s="6" t="s">
        <v>21</v>
      </c>
      <c r="U7" s="24">
        <v>0</v>
      </c>
      <c r="V7" s="24">
        <v>0</v>
      </c>
      <c r="W7" s="24">
        <v>0.55000000000000004</v>
      </c>
      <c r="X7" s="24">
        <v>0</v>
      </c>
      <c r="Y7" s="24">
        <v>0</v>
      </c>
      <c r="Z7" s="24">
        <v>0</v>
      </c>
      <c r="AA7" s="24">
        <v>0</v>
      </c>
      <c r="AB7" s="6" t="s">
        <v>21</v>
      </c>
      <c r="AC7" s="24">
        <v>0</v>
      </c>
      <c r="AD7" s="24">
        <v>0</v>
      </c>
      <c r="AE7" s="24">
        <v>0.6</v>
      </c>
      <c r="AF7" s="24">
        <v>0</v>
      </c>
      <c r="AG7" s="24">
        <v>0</v>
      </c>
      <c r="AH7" s="24">
        <v>0</v>
      </c>
      <c r="AI7" s="24">
        <v>0</v>
      </c>
      <c r="AJ7" s="6" t="s">
        <v>21</v>
      </c>
      <c r="AK7" s="11">
        <f t="shared" si="3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8">
        <f t="shared" ref="AR7:AR23" si="8">SUM(AK7:AQ7)</f>
        <v>0</v>
      </c>
      <c r="AS7" s="18">
        <f t="shared" si="5"/>
        <v>0</v>
      </c>
      <c r="AT7" s="6" t="s">
        <v>21</v>
      </c>
      <c r="AU7" s="11">
        <f t="shared" ref="AU7:AU23" si="9">IFERROR(L7*(1-U7/(AC7)),0)</f>
        <v>0</v>
      </c>
      <c r="AV7" s="11">
        <f t="shared" si="6"/>
        <v>0</v>
      </c>
      <c r="AW7" s="11">
        <f t="shared" si="6"/>
        <v>0</v>
      </c>
      <c r="AX7" s="11">
        <f t="shared" si="6"/>
        <v>0</v>
      </c>
      <c r="AY7" s="11">
        <f t="shared" si="6"/>
        <v>0</v>
      </c>
      <c r="AZ7" s="11">
        <f t="shared" si="6"/>
        <v>0</v>
      </c>
      <c r="BA7" s="11">
        <f t="shared" si="6"/>
        <v>0</v>
      </c>
      <c r="BB7" s="18">
        <f t="shared" si="7"/>
        <v>0</v>
      </c>
    </row>
    <row r="8" spans="1:54" x14ac:dyDescent="0.25">
      <c r="A8" s="6" t="s">
        <v>22</v>
      </c>
      <c r="B8" s="28"/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1">
        <f t="shared" si="0"/>
        <v>0</v>
      </c>
      <c r="K8" s="6" t="s">
        <v>22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1">
        <f t="shared" si="1"/>
        <v>0</v>
      </c>
      <c r="R8" s="11">
        <f t="shared" si="1"/>
        <v>0</v>
      </c>
      <c r="S8" s="18">
        <f t="shared" si="2"/>
        <v>0</v>
      </c>
      <c r="T8" s="6" t="s">
        <v>22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6" t="s">
        <v>22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6" t="s">
        <v>22</v>
      </c>
      <c r="AK8" s="11">
        <f t="shared" si="3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8">
        <f t="shared" si="8"/>
        <v>0</v>
      </c>
      <c r="AS8" s="18">
        <f t="shared" si="5"/>
        <v>0</v>
      </c>
      <c r="AT8" s="6" t="s">
        <v>22</v>
      </c>
      <c r="AU8" s="11">
        <f t="shared" si="9"/>
        <v>0</v>
      </c>
      <c r="AV8" s="11">
        <f t="shared" si="6"/>
        <v>0</v>
      </c>
      <c r="AW8" s="11">
        <f t="shared" si="6"/>
        <v>0</v>
      </c>
      <c r="AX8" s="11">
        <f t="shared" si="6"/>
        <v>0</v>
      </c>
      <c r="AY8" s="11">
        <f t="shared" si="6"/>
        <v>0</v>
      </c>
      <c r="AZ8" s="11">
        <f t="shared" si="6"/>
        <v>0</v>
      </c>
      <c r="BA8" s="11">
        <f t="shared" si="6"/>
        <v>0</v>
      </c>
      <c r="BB8" s="18">
        <f t="shared" si="7"/>
        <v>0</v>
      </c>
    </row>
    <row r="9" spans="1:54" x14ac:dyDescent="0.25">
      <c r="A9" s="6" t="s">
        <v>23</v>
      </c>
      <c r="B9" s="28"/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1">
        <f t="shared" si="0"/>
        <v>0</v>
      </c>
      <c r="K9" s="6" t="s">
        <v>23</v>
      </c>
      <c r="L9" s="11">
        <f t="shared" si="1"/>
        <v>0</v>
      </c>
      <c r="M9" s="11">
        <f t="shared" si="1"/>
        <v>0</v>
      </c>
      <c r="N9" s="11">
        <f t="shared" si="1"/>
        <v>0</v>
      </c>
      <c r="O9" s="11">
        <f t="shared" si="1"/>
        <v>0</v>
      </c>
      <c r="P9" s="11">
        <f t="shared" si="1"/>
        <v>0</v>
      </c>
      <c r="Q9" s="11">
        <f t="shared" si="1"/>
        <v>0</v>
      </c>
      <c r="R9" s="11">
        <f t="shared" si="1"/>
        <v>0</v>
      </c>
      <c r="S9" s="18">
        <f t="shared" si="2"/>
        <v>0</v>
      </c>
      <c r="T9" s="6" t="s">
        <v>23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6" t="s">
        <v>23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6" t="s">
        <v>23</v>
      </c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8">
        <f t="shared" si="8"/>
        <v>0</v>
      </c>
      <c r="AS9" s="18">
        <f t="shared" si="5"/>
        <v>0</v>
      </c>
      <c r="AT9" s="6" t="s">
        <v>23</v>
      </c>
      <c r="AU9" s="11">
        <f t="shared" si="9"/>
        <v>0</v>
      </c>
      <c r="AV9" s="11">
        <f t="shared" si="6"/>
        <v>0</v>
      </c>
      <c r="AW9" s="11">
        <f t="shared" si="6"/>
        <v>0</v>
      </c>
      <c r="AX9" s="11">
        <f t="shared" si="6"/>
        <v>0</v>
      </c>
      <c r="AY9" s="11">
        <f t="shared" si="6"/>
        <v>0</v>
      </c>
      <c r="AZ9" s="11">
        <f t="shared" si="6"/>
        <v>0</v>
      </c>
      <c r="BA9" s="11">
        <f t="shared" si="6"/>
        <v>0</v>
      </c>
      <c r="BB9" s="18">
        <f t="shared" si="7"/>
        <v>0</v>
      </c>
    </row>
    <row r="10" spans="1:54" x14ac:dyDescent="0.25">
      <c r="A10" s="12" t="s">
        <v>24</v>
      </c>
      <c r="B10" s="28"/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1">
        <f t="shared" si="0"/>
        <v>0</v>
      </c>
      <c r="K10" s="12" t="s">
        <v>24</v>
      </c>
      <c r="L10" s="11">
        <f t="shared" si="1"/>
        <v>0</v>
      </c>
      <c r="M10" s="11">
        <f t="shared" si="1"/>
        <v>0</v>
      </c>
      <c r="N10" s="11">
        <f t="shared" si="1"/>
        <v>0</v>
      </c>
      <c r="O10" s="11">
        <f t="shared" si="1"/>
        <v>0</v>
      </c>
      <c r="P10" s="11">
        <f t="shared" si="1"/>
        <v>0</v>
      </c>
      <c r="Q10" s="11">
        <f t="shared" si="1"/>
        <v>0</v>
      </c>
      <c r="R10" s="11">
        <f t="shared" si="1"/>
        <v>0</v>
      </c>
      <c r="S10" s="18">
        <f t="shared" si="2"/>
        <v>0</v>
      </c>
      <c r="T10" s="12" t="s">
        <v>24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12" t="s">
        <v>24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12" t="s">
        <v>24</v>
      </c>
      <c r="AK10" s="11">
        <f t="shared" si="3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8">
        <f t="shared" si="8"/>
        <v>0</v>
      </c>
      <c r="AS10" s="18">
        <f t="shared" si="5"/>
        <v>0</v>
      </c>
      <c r="AT10" s="12" t="s">
        <v>24</v>
      </c>
      <c r="AU10" s="11">
        <f t="shared" si="9"/>
        <v>0</v>
      </c>
      <c r="AV10" s="11">
        <f t="shared" si="6"/>
        <v>0</v>
      </c>
      <c r="AW10" s="11">
        <f t="shared" si="6"/>
        <v>0</v>
      </c>
      <c r="AX10" s="11">
        <f t="shared" si="6"/>
        <v>0</v>
      </c>
      <c r="AY10" s="11">
        <f t="shared" si="6"/>
        <v>0</v>
      </c>
      <c r="AZ10" s="11">
        <f t="shared" si="6"/>
        <v>0</v>
      </c>
      <c r="BA10" s="11">
        <f t="shared" si="6"/>
        <v>0</v>
      </c>
      <c r="BB10" s="18">
        <f t="shared" si="7"/>
        <v>0</v>
      </c>
    </row>
    <row r="11" spans="1:54" x14ac:dyDescent="0.25">
      <c r="A11" s="13" t="s">
        <v>25</v>
      </c>
      <c r="B11" s="28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1">
        <f t="shared" si="0"/>
        <v>0</v>
      </c>
      <c r="K11" s="13" t="s">
        <v>25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0</v>
      </c>
      <c r="R11" s="11">
        <f t="shared" si="1"/>
        <v>0</v>
      </c>
      <c r="S11" s="18">
        <f t="shared" si="2"/>
        <v>0</v>
      </c>
      <c r="T11" s="13" t="s">
        <v>25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13" t="s">
        <v>25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13" t="s">
        <v>25</v>
      </c>
      <c r="AK11" s="11">
        <f t="shared" si="3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8">
        <f t="shared" si="8"/>
        <v>0</v>
      </c>
      <c r="AS11" s="18">
        <f t="shared" si="5"/>
        <v>0</v>
      </c>
      <c r="AT11" s="13" t="s">
        <v>25</v>
      </c>
      <c r="AU11" s="11">
        <f t="shared" si="9"/>
        <v>0</v>
      </c>
      <c r="AV11" s="11">
        <f t="shared" si="6"/>
        <v>0</v>
      </c>
      <c r="AW11" s="11">
        <f t="shared" si="6"/>
        <v>0</v>
      </c>
      <c r="AX11" s="11">
        <f t="shared" si="6"/>
        <v>0</v>
      </c>
      <c r="AY11" s="11">
        <f t="shared" si="6"/>
        <v>0</v>
      </c>
      <c r="AZ11" s="11">
        <f t="shared" si="6"/>
        <v>0</v>
      </c>
      <c r="BA11" s="11">
        <f t="shared" si="6"/>
        <v>0</v>
      </c>
      <c r="BB11" s="18">
        <f t="shared" si="7"/>
        <v>0</v>
      </c>
    </row>
    <row r="12" spans="1:54" x14ac:dyDescent="0.25">
      <c r="A12" s="6" t="s">
        <v>26</v>
      </c>
      <c r="B12" s="28"/>
      <c r="C12" s="24">
        <v>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1">
        <f t="shared" si="0"/>
        <v>1</v>
      </c>
      <c r="K12" s="6" t="s">
        <v>26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si="1"/>
        <v>0</v>
      </c>
      <c r="S12" s="18">
        <f t="shared" si="2"/>
        <v>0</v>
      </c>
      <c r="T12" s="6" t="s">
        <v>26</v>
      </c>
      <c r="U12" s="24">
        <v>0.45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6" t="s">
        <v>26</v>
      </c>
      <c r="AC12" s="24">
        <v>0.45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6" t="s">
        <v>26</v>
      </c>
      <c r="AK12" s="11">
        <f t="shared" si="3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8">
        <f t="shared" si="8"/>
        <v>0</v>
      </c>
      <c r="AS12" s="18">
        <f t="shared" si="5"/>
        <v>0</v>
      </c>
      <c r="AT12" s="6" t="s">
        <v>26</v>
      </c>
      <c r="AU12" s="11">
        <f t="shared" si="9"/>
        <v>0</v>
      </c>
      <c r="AV12" s="11">
        <f t="shared" si="6"/>
        <v>0</v>
      </c>
      <c r="AW12" s="11">
        <f t="shared" si="6"/>
        <v>0</v>
      </c>
      <c r="AX12" s="11">
        <f t="shared" si="6"/>
        <v>0</v>
      </c>
      <c r="AY12" s="11">
        <f t="shared" si="6"/>
        <v>0</v>
      </c>
      <c r="AZ12" s="11">
        <f t="shared" si="6"/>
        <v>0</v>
      </c>
      <c r="BA12" s="11">
        <f t="shared" si="6"/>
        <v>0</v>
      </c>
      <c r="BB12" s="18">
        <f t="shared" si="7"/>
        <v>0</v>
      </c>
    </row>
    <row r="13" spans="1:54" x14ac:dyDescent="0.25">
      <c r="A13" s="6" t="s">
        <v>27</v>
      </c>
      <c r="B13" s="28"/>
      <c r="C13" s="24">
        <v>0</v>
      </c>
      <c r="D13" s="24">
        <v>0</v>
      </c>
      <c r="E13" s="24">
        <v>1</v>
      </c>
      <c r="F13" s="24">
        <v>0</v>
      </c>
      <c r="G13" s="24">
        <v>0</v>
      </c>
      <c r="H13" s="24">
        <v>0</v>
      </c>
      <c r="I13" s="24">
        <v>0</v>
      </c>
      <c r="J13" s="21">
        <f t="shared" si="0"/>
        <v>1</v>
      </c>
      <c r="K13" s="6" t="s">
        <v>27</v>
      </c>
      <c r="L13" s="11">
        <f t="shared" si="1"/>
        <v>0</v>
      </c>
      <c r="M13" s="11">
        <f t="shared" si="1"/>
        <v>0</v>
      </c>
      <c r="N13" s="11">
        <f t="shared" si="1"/>
        <v>0</v>
      </c>
      <c r="O13" s="11">
        <f t="shared" si="1"/>
        <v>0</v>
      </c>
      <c r="P13" s="11">
        <f t="shared" si="1"/>
        <v>0</v>
      </c>
      <c r="Q13" s="11">
        <f t="shared" si="1"/>
        <v>0</v>
      </c>
      <c r="R13" s="11">
        <f t="shared" si="1"/>
        <v>0</v>
      </c>
      <c r="S13" s="18">
        <f t="shared" si="2"/>
        <v>0</v>
      </c>
      <c r="T13" s="6" t="s">
        <v>27</v>
      </c>
      <c r="U13" s="24">
        <v>0</v>
      </c>
      <c r="V13" s="24">
        <v>0</v>
      </c>
      <c r="W13" s="24">
        <v>0.55000000000000004</v>
      </c>
      <c r="X13" s="24">
        <v>0</v>
      </c>
      <c r="Y13" s="24">
        <v>0</v>
      </c>
      <c r="Z13" s="24">
        <v>0</v>
      </c>
      <c r="AA13" s="24">
        <v>0</v>
      </c>
      <c r="AB13" s="6" t="s">
        <v>27</v>
      </c>
      <c r="AC13" s="24">
        <v>0</v>
      </c>
      <c r="AD13" s="24">
        <v>0</v>
      </c>
      <c r="AE13" s="24">
        <v>0.6</v>
      </c>
      <c r="AF13" s="24">
        <v>0</v>
      </c>
      <c r="AG13" s="24">
        <v>0</v>
      </c>
      <c r="AH13" s="24">
        <v>0</v>
      </c>
      <c r="AI13" s="24">
        <v>0</v>
      </c>
      <c r="AJ13" s="6" t="s">
        <v>27</v>
      </c>
      <c r="AK13" s="11">
        <f t="shared" si="3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8">
        <f t="shared" si="8"/>
        <v>0</v>
      </c>
      <c r="AS13" s="18">
        <f t="shared" si="5"/>
        <v>0</v>
      </c>
      <c r="AT13" s="6" t="s">
        <v>27</v>
      </c>
      <c r="AU13" s="11">
        <f t="shared" si="9"/>
        <v>0</v>
      </c>
      <c r="AV13" s="11">
        <f t="shared" si="6"/>
        <v>0</v>
      </c>
      <c r="AW13" s="11">
        <f t="shared" si="6"/>
        <v>0</v>
      </c>
      <c r="AX13" s="11">
        <f t="shared" si="6"/>
        <v>0</v>
      </c>
      <c r="AY13" s="11">
        <f t="shared" si="6"/>
        <v>0</v>
      </c>
      <c r="AZ13" s="11">
        <f t="shared" si="6"/>
        <v>0</v>
      </c>
      <c r="BA13" s="11">
        <f t="shared" si="6"/>
        <v>0</v>
      </c>
      <c r="BB13" s="18">
        <f t="shared" si="7"/>
        <v>0</v>
      </c>
    </row>
    <row r="14" spans="1:54" x14ac:dyDescent="0.25">
      <c r="A14" s="6" t="s">
        <v>28</v>
      </c>
      <c r="B14" s="28"/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1">
        <f t="shared" si="0"/>
        <v>0</v>
      </c>
      <c r="K14" s="6" t="s">
        <v>28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8">
        <f t="shared" si="2"/>
        <v>0</v>
      </c>
      <c r="T14" s="6" t="s">
        <v>28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6" t="s">
        <v>28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6" t="s">
        <v>28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8">
        <f t="shared" si="8"/>
        <v>0</v>
      </c>
      <c r="AS14" s="18">
        <f t="shared" si="5"/>
        <v>0</v>
      </c>
      <c r="AT14" s="6" t="s">
        <v>28</v>
      </c>
      <c r="AU14" s="11">
        <f t="shared" si="9"/>
        <v>0</v>
      </c>
      <c r="AV14" s="11">
        <f t="shared" si="6"/>
        <v>0</v>
      </c>
      <c r="AW14" s="11">
        <f t="shared" si="6"/>
        <v>0</v>
      </c>
      <c r="AX14" s="11">
        <f t="shared" si="6"/>
        <v>0</v>
      </c>
      <c r="AY14" s="11">
        <f t="shared" si="6"/>
        <v>0</v>
      </c>
      <c r="AZ14" s="11">
        <f t="shared" si="6"/>
        <v>0</v>
      </c>
      <c r="BA14" s="11">
        <f t="shared" si="6"/>
        <v>0</v>
      </c>
      <c r="BB14" s="18">
        <f t="shared" si="7"/>
        <v>0</v>
      </c>
    </row>
    <row r="15" spans="1:54" x14ac:dyDescent="0.25">
      <c r="A15" s="6" t="s">
        <v>29</v>
      </c>
      <c r="B15" s="28"/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1">
        <f t="shared" si="0"/>
        <v>0</v>
      </c>
      <c r="K15" s="6" t="s">
        <v>29</v>
      </c>
      <c r="L15" s="11">
        <f t="shared" si="1"/>
        <v>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11">
        <f t="shared" si="1"/>
        <v>0</v>
      </c>
      <c r="R15" s="11">
        <f t="shared" si="1"/>
        <v>0</v>
      </c>
      <c r="S15" s="18">
        <f t="shared" si="2"/>
        <v>0</v>
      </c>
      <c r="T15" s="6" t="s">
        <v>29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6" t="s">
        <v>29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6" t="s">
        <v>29</v>
      </c>
      <c r="AK15" s="11">
        <f t="shared" si="3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8">
        <f t="shared" si="8"/>
        <v>0</v>
      </c>
      <c r="AS15" s="18">
        <f t="shared" si="5"/>
        <v>0</v>
      </c>
      <c r="AT15" s="6" t="s">
        <v>29</v>
      </c>
      <c r="AU15" s="11">
        <f t="shared" si="9"/>
        <v>0</v>
      </c>
      <c r="AV15" s="11">
        <f t="shared" si="6"/>
        <v>0</v>
      </c>
      <c r="AW15" s="11">
        <f t="shared" si="6"/>
        <v>0</v>
      </c>
      <c r="AX15" s="11">
        <f t="shared" si="6"/>
        <v>0</v>
      </c>
      <c r="AY15" s="11">
        <f t="shared" si="6"/>
        <v>0</v>
      </c>
      <c r="AZ15" s="11">
        <f t="shared" si="6"/>
        <v>0</v>
      </c>
      <c r="BA15" s="11">
        <f t="shared" si="6"/>
        <v>0</v>
      </c>
      <c r="BB15" s="18">
        <f t="shared" si="7"/>
        <v>0</v>
      </c>
    </row>
    <row r="16" spans="1:54" x14ac:dyDescent="0.25">
      <c r="A16" s="6" t="s">
        <v>30</v>
      </c>
      <c r="B16" s="28"/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1">
        <f t="shared" si="0"/>
        <v>0</v>
      </c>
      <c r="K16" s="6" t="s">
        <v>30</v>
      </c>
      <c r="L16" s="11">
        <f t="shared" si="1"/>
        <v>0</v>
      </c>
      <c r="M16" s="11">
        <f t="shared" si="1"/>
        <v>0</v>
      </c>
      <c r="N16" s="11">
        <f t="shared" si="1"/>
        <v>0</v>
      </c>
      <c r="O16" s="11">
        <f t="shared" si="1"/>
        <v>0</v>
      </c>
      <c r="P16" s="11">
        <f t="shared" si="1"/>
        <v>0</v>
      </c>
      <c r="Q16" s="11">
        <f t="shared" si="1"/>
        <v>0</v>
      </c>
      <c r="R16" s="11">
        <f t="shared" si="1"/>
        <v>0</v>
      </c>
      <c r="S16" s="18">
        <f t="shared" si="2"/>
        <v>0</v>
      </c>
      <c r="T16" s="6" t="s">
        <v>30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6" t="s">
        <v>30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6" t="s">
        <v>30</v>
      </c>
      <c r="AK16" s="11">
        <f t="shared" si="3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8">
        <f t="shared" si="8"/>
        <v>0</v>
      </c>
      <c r="AS16" s="18">
        <f t="shared" si="5"/>
        <v>0</v>
      </c>
      <c r="AT16" s="6" t="s">
        <v>30</v>
      </c>
      <c r="AU16" s="11">
        <f t="shared" si="9"/>
        <v>0</v>
      </c>
      <c r="AV16" s="11">
        <f t="shared" si="6"/>
        <v>0</v>
      </c>
      <c r="AW16" s="11">
        <f t="shared" si="6"/>
        <v>0</v>
      </c>
      <c r="AX16" s="11">
        <f t="shared" si="6"/>
        <v>0</v>
      </c>
      <c r="AY16" s="11">
        <f t="shared" si="6"/>
        <v>0</v>
      </c>
      <c r="AZ16" s="11">
        <f t="shared" si="6"/>
        <v>0</v>
      </c>
      <c r="BA16" s="11">
        <f t="shared" si="6"/>
        <v>0</v>
      </c>
      <c r="BB16" s="18">
        <f t="shared" si="7"/>
        <v>0</v>
      </c>
    </row>
    <row r="17" spans="1:54" x14ac:dyDescent="0.25">
      <c r="A17" s="6" t="s">
        <v>31</v>
      </c>
      <c r="B17" s="28"/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1">
        <f t="shared" si="0"/>
        <v>0</v>
      </c>
      <c r="K17" s="6" t="s">
        <v>31</v>
      </c>
      <c r="L17" s="11">
        <f t="shared" si="1"/>
        <v>0</v>
      </c>
      <c r="M17" s="11">
        <f t="shared" si="1"/>
        <v>0</v>
      </c>
      <c r="N17" s="11">
        <f t="shared" si="1"/>
        <v>0</v>
      </c>
      <c r="O17" s="11">
        <f t="shared" si="1"/>
        <v>0</v>
      </c>
      <c r="P17" s="11">
        <f t="shared" si="1"/>
        <v>0</v>
      </c>
      <c r="Q17" s="11">
        <f t="shared" si="1"/>
        <v>0</v>
      </c>
      <c r="R17" s="11">
        <f t="shared" si="1"/>
        <v>0</v>
      </c>
      <c r="S17" s="18">
        <f t="shared" si="2"/>
        <v>0</v>
      </c>
      <c r="T17" s="6" t="s">
        <v>31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6" t="s">
        <v>31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6" t="s">
        <v>31</v>
      </c>
      <c r="AK17" s="11">
        <f t="shared" si="3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8">
        <f t="shared" si="8"/>
        <v>0</v>
      </c>
      <c r="AS17" s="18">
        <f t="shared" si="5"/>
        <v>0</v>
      </c>
      <c r="AT17" s="6" t="s">
        <v>31</v>
      </c>
      <c r="AU17" s="11">
        <f t="shared" si="9"/>
        <v>0</v>
      </c>
      <c r="AV17" s="11">
        <f t="shared" si="6"/>
        <v>0</v>
      </c>
      <c r="AW17" s="11">
        <f t="shared" si="6"/>
        <v>0</v>
      </c>
      <c r="AX17" s="11">
        <f t="shared" si="6"/>
        <v>0</v>
      </c>
      <c r="AY17" s="11">
        <f t="shared" si="6"/>
        <v>0</v>
      </c>
      <c r="AZ17" s="11">
        <f t="shared" si="6"/>
        <v>0</v>
      </c>
      <c r="BA17" s="11">
        <f t="shared" si="6"/>
        <v>0</v>
      </c>
      <c r="BB17" s="18">
        <f t="shared" si="7"/>
        <v>0</v>
      </c>
    </row>
    <row r="18" spans="1:54" x14ac:dyDescent="0.25">
      <c r="A18" s="6" t="s">
        <v>32</v>
      </c>
      <c r="B18" s="28"/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1">
        <f t="shared" si="0"/>
        <v>0</v>
      </c>
      <c r="K18" s="6" t="s">
        <v>32</v>
      </c>
      <c r="L18" s="11">
        <f t="shared" si="1"/>
        <v>0</v>
      </c>
      <c r="M18" s="11">
        <f t="shared" si="1"/>
        <v>0</v>
      </c>
      <c r="N18" s="11">
        <f t="shared" si="1"/>
        <v>0</v>
      </c>
      <c r="O18" s="11">
        <f t="shared" si="1"/>
        <v>0</v>
      </c>
      <c r="P18" s="11">
        <f t="shared" si="1"/>
        <v>0</v>
      </c>
      <c r="Q18" s="11">
        <f t="shared" si="1"/>
        <v>0</v>
      </c>
      <c r="R18" s="11">
        <f t="shared" si="1"/>
        <v>0</v>
      </c>
      <c r="S18" s="18">
        <f t="shared" si="2"/>
        <v>0</v>
      </c>
      <c r="T18" s="6" t="s">
        <v>32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6" t="s">
        <v>32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6" t="s">
        <v>32</v>
      </c>
      <c r="AK18" s="11">
        <f t="shared" si="3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8">
        <f t="shared" si="8"/>
        <v>0</v>
      </c>
      <c r="AS18" s="18">
        <f t="shared" si="5"/>
        <v>0</v>
      </c>
      <c r="AT18" s="6" t="s">
        <v>32</v>
      </c>
      <c r="AU18" s="11">
        <f t="shared" si="9"/>
        <v>0</v>
      </c>
      <c r="AV18" s="11">
        <f t="shared" si="6"/>
        <v>0</v>
      </c>
      <c r="AW18" s="11">
        <f t="shared" si="6"/>
        <v>0</v>
      </c>
      <c r="AX18" s="11">
        <f t="shared" si="6"/>
        <v>0</v>
      </c>
      <c r="AY18" s="11">
        <f t="shared" si="6"/>
        <v>0</v>
      </c>
      <c r="AZ18" s="11">
        <f t="shared" si="6"/>
        <v>0</v>
      </c>
      <c r="BA18" s="11">
        <f t="shared" si="6"/>
        <v>0</v>
      </c>
      <c r="BB18" s="18">
        <f t="shared" si="7"/>
        <v>0</v>
      </c>
    </row>
    <row r="19" spans="1:54" x14ac:dyDescent="0.25">
      <c r="A19" s="6" t="s">
        <v>33</v>
      </c>
      <c r="B19" s="28"/>
      <c r="C19" s="24">
        <v>0.995</v>
      </c>
      <c r="D19" s="24">
        <v>0</v>
      </c>
      <c r="E19" s="24">
        <v>0</v>
      </c>
      <c r="F19" s="24">
        <v>0</v>
      </c>
      <c r="G19" s="24">
        <v>5.0000000000000001E-3</v>
      </c>
      <c r="H19" s="24">
        <v>0</v>
      </c>
      <c r="I19" s="24">
        <v>0</v>
      </c>
      <c r="J19" s="21">
        <f t="shared" si="0"/>
        <v>1</v>
      </c>
      <c r="K19" s="6" t="s">
        <v>33</v>
      </c>
      <c r="L19" s="11">
        <f>C19*$B19</f>
        <v>0</v>
      </c>
      <c r="M19" s="11">
        <f>D19*$B19</f>
        <v>0</v>
      </c>
      <c r="N19" s="11">
        <f>E19*$B19</f>
        <v>0</v>
      </c>
      <c r="O19" s="11">
        <f>F19*$B19</f>
        <v>0</v>
      </c>
      <c r="P19" s="11">
        <f t="shared" si="1"/>
        <v>0</v>
      </c>
      <c r="Q19" s="11">
        <f t="shared" si="1"/>
        <v>0</v>
      </c>
      <c r="R19" s="11">
        <f t="shared" si="1"/>
        <v>0</v>
      </c>
      <c r="S19" s="18">
        <f t="shared" si="2"/>
        <v>0</v>
      </c>
      <c r="T19" s="6" t="s">
        <v>33</v>
      </c>
      <c r="U19" s="24">
        <v>0.96099999999999997</v>
      </c>
      <c r="V19" s="24">
        <v>0</v>
      </c>
      <c r="W19" s="24">
        <v>0</v>
      </c>
      <c r="X19" s="24">
        <v>0</v>
      </c>
      <c r="Y19" s="24">
        <v>0.37</v>
      </c>
      <c r="Z19" s="24">
        <v>0</v>
      </c>
      <c r="AA19" s="24">
        <v>0</v>
      </c>
      <c r="AB19" s="6" t="s">
        <v>33</v>
      </c>
      <c r="AC19" s="24">
        <v>0.97</v>
      </c>
      <c r="AD19" s="24">
        <v>0</v>
      </c>
      <c r="AE19" s="24">
        <v>0</v>
      </c>
      <c r="AF19" s="24">
        <v>0</v>
      </c>
      <c r="AG19" s="24">
        <v>0.85</v>
      </c>
      <c r="AH19" s="24">
        <v>0</v>
      </c>
      <c r="AI19" s="24">
        <v>0</v>
      </c>
      <c r="AJ19" s="6" t="s">
        <v>33</v>
      </c>
      <c r="AK19" s="11">
        <f t="shared" si="3"/>
        <v>0</v>
      </c>
      <c r="AL19" s="11">
        <f t="shared" si="3"/>
        <v>0</v>
      </c>
      <c r="AM19" s="11">
        <f t="shared" si="3"/>
        <v>0</v>
      </c>
      <c r="AN19" s="11">
        <f t="shared" si="3"/>
        <v>0</v>
      </c>
      <c r="AO19" s="11">
        <f t="shared" si="3"/>
        <v>0</v>
      </c>
      <c r="AP19" s="11">
        <f t="shared" si="3"/>
        <v>0</v>
      </c>
      <c r="AQ19" s="11">
        <f t="shared" si="3"/>
        <v>0</v>
      </c>
      <c r="AR19" s="18">
        <f t="shared" si="8"/>
        <v>0</v>
      </c>
      <c r="AS19" s="18">
        <f t="shared" si="5"/>
        <v>0</v>
      </c>
      <c r="AT19" s="6" t="s">
        <v>33</v>
      </c>
      <c r="AU19" s="11">
        <f t="shared" si="9"/>
        <v>0</v>
      </c>
      <c r="AV19" s="11">
        <f t="shared" si="6"/>
        <v>0</v>
      </c>
      <c r="AW19" s="11">
        <f t="shared" si="6"/>
        <v>0</v>
      </c>
      <c r="AX19" s="11">
        <f t="shared" si="6"/>
        <v>0</v>
      </c>
      <c r="AY19" s="11">
        <f t="shared" si="6"/>
        <v>0</v>
      </c>
      <c r="AZ19" s="11">
        <f t="shared" si="6"/>
        <v>0</v>
      </c>
      <c r="BA19" s="11">
        <f t="shared" si="6"/>
        <v>0</v>
      </c>
      <c r="BB19" s="18">
        <f t="shared" si="7"/>
        <v>0</v>
      </c>
    </row>
    <row r="20" spans="1:54" x14ac:dyDescent="0.25">
      <c r="A20" s="6" t="s">
        <v>34</v>
      </c>
      <c r="B20" s="28"/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1">
        <f t="shared" si="0"/>
        <v>0</v>
      </c>
      <c r="K20" s="6" t="s">
        <v>34</v>
      </c>
      <c r="L20" s="11">
        <f t="shared" ref="L20:R23" si="10">C20*$B20</f>
        <v>0</v>
      </c>
      <c r="M20" s="11">
        <f t="shared" si="10"/>
        <v>0</v>
      </c>
      <c r="N20" s="11">
        <f t="shared" si="10"/>
        <v>0</v>
      </c>
      <c r="O20" s="11">
        <f t="shared" si="10"/>
        <v>0</v>
      </c>
      <c r="P20" s="11">
        <f t="shared" si="1"/>
        <v>0</v>
      </c>
      <c r="Q20" s="11">
        <f t="shared" si="1"/>
        <v>0</v>
      </c>
      <c r="R20" s="11">
        <f t="shared" si="1"/>
        <v>0</v>
      </c>
      <c r="S20" s="18">
        <f>SUM(L20:R20)</f>
        <v>0</v>
      </c>
      <c r="T20" s="6" t="s">
        <v>34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6" t="s">
        <v>34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6" t="s">
        <v>34</v>
      </c>
      <c r="AK20" s="11">
        <f t="shared" si="3"/>
        <v>0</v>
      </c>
      <c r="AL20" s="11">
        <f t="shared" si="3"/>
        <v>0</v>
      </c>
      <c r="AM20" s="11">
        <f t="shared" si="3"/>
        <v>0</v>
      </c>
      <c r="AN20" s="11">
        <f t="shared" si="3"/>
        <v>0</v>
      </c>
      <c r="AO20" s="11">
        <f t="shared" si="3"/>
        <v>0</v>
      </c>
      <c r="AP20" s="11">
        <f t="shared" si="3"/>
        <v>0</v>
      </c>
      <c r="AQ20" s="11">
        <f t="shared" si="3"/>
        <v>0</v>
      </c>
      <c r="AR20" s="18">
        <f t="shared" si="8"/>
        <v>0</v>
      </c>
      <c r="AS20" s="18">
        <f t="shared" si="5"/>
        <v>0</v>
      </c>
      <c r="AT20" s="6" t="s">
        <v>34</v>
      </c>
      <c r="AU20" s="11">
        <f t="shared" si="9"/>
        <v>0</v>
      </c>
      <c r="AV20" s="11">
        <f t="shared" si="6"/>
        <v>0</v>
      </c>
      <c r="AW20" s="11">
        <f t="shared" si="6"/>
        <v>0</v>
      </c>
      <c r="AX20" s="11">
        <f t="shared" si="6"/>
        <v>0</v>
      </c>
      <c r="AY20" s="11">
        <f t="shared" si="6"/>
        <v>0</v>
      </c>
      <c r="AZ20" s="11">
        <f t="shared" si="6"/>
        <v>0</v>
      </c>
      <c r="BA20" s="11">
        <f t="shared" si="6"/>
        <v>0</v>
      </c>
      <c r="BB20" s="18">
        <f t="shared" si="7"/>
        <v>0</v>
      </c>
    </row>
    <row r="21" spans="1:54" x14ac:dyDescent="0.25">
      <c r="A21" s="6" t="s">
        <v>35</v>
      </c>
      <c r="B21" s="28"/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1">
        <f t="shared" si="0"/>
        <v>0</v>
      </c>
      <c r="K21" s="6" t="s">
        <v>35</v>
      </c>
      <c r="L21" s="11">
        <f t="shared" si="10"/>
        <v>0</v>
      </c>
      <c r="M21" s="11">
        <f t="shared" si="10"/>
        <v>0</v>
      </c>
      <c r="N21" s="11">
        <f t="shared" si="10"/>
        <v>0</v>
      </c>
      <c r="O21" s="11">
        <f t="shared" si="10"/>
        <v>0</v>
      </c>
      <c r="P21" s="11">
        <f t="shared" si="1"/>
        <v>0</v>
      </c>
      <c r="Q21" s="11">
        <f t="shared" si="1"/>
        <v>0</v>
      </c>
      <c r="R21" s="11">
        <f t="shared" si="1"/>
        <v>0</v>
      </c>
      <c r="S21" s="18">
        <f>SUM(L21:R21)</f>
        <v>0</v>
      </c>
      <c r="T21" s="6" t="s">
        <v>35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6" t="s">
        <v>35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6" t="s">
        <v>35</v>
      </c>
      <c r="AK21" s="11">
        <f t="shared" si="3"/>
        <v>0</v>
      </c>
      <c r="AL21" s="11">
        <f t="shared" si="3"/>
        <v>0</v>
      </c>
      <c r="AM21" s="11">
        <f t="shared" si="3"/>
        <v>0</v>
      </c>
      <c r="AN21" s="11">
        <f t="shared" si="3"/>
        <v>0</v>
      </c>
      <c r="AO21" s="11">
        <f t="shared" si="3"/>
        <v>0</v>
      </c>
      <c r="AP21" s="11">
        <f t="shared" si="3"/>
        <v>0</v>
      </c>
      <c r="AQ21" s="11">
        <f t="shared" si="3"/>
        <v>0</v>
      </c>
      <c r="AR21" s="18">
        <f t="shared" si="8"/>
        <v>0</v>
      </c>
      <c r="AS21" s="18">
        <f t="shared" si="5"/>
        <v>0</v>
      </c>
      <c r="AT21" s="6" t="s">
        <v>35</v>
      </c>
      <c r="AU21" s="11">
        <f t="shared" si="9"/>
        <v>0</v>
      </c>
      <c r="AV21" s="11">
        <f t="shared" si="6"/>
        <v>0</v>
      </c>
      <c r="AW21" s="11">
        <f t="shared" si="6"/>
        <v>0</v>
      </c>
      <c r="AX21" s="11">
        <f t="shared" si="6"/>
        <v>0</v>
      </c>
      <c r="AY21" s="11">
        <f t="shared" si="6"/>
        <v>0</v>
      </c>
      <c r="AZ21" s="11">
        <f t="shared" si="6"/>
        <v>0</v>
      </c>
      <c r="BA21" s="11">
        <f t="shared" si="6"/>
        <v>0</v>
      </c>
      <c r="BB21" s="18">
        <f t="shared" si="7"/>
        <v>0</v>
      </c>
    </row>
    <row r="22" spans="1:54" x14ac:dyDescent="0.25">
      <c r="A22" s="6" t="s">
        <v>36</v>
      </c>
      <c r="B22" s="28"/>
      <c r="C22" s="24">
        <v>0</v>
      </c>
      <c r="D22" s="24">
        <v>0</v>
      </c>
      <c r="E22" s="24">
        <v>1</v>
      </c>
      <c r="F22" s="24">
        <v>0</v>
      </c>
      <c r="G22" s="24">
        <v>0</v>
      </c>
      <c r="H22" s="24">
        <v>0</v>
      </c>
      <c r="I22" s="24">
        <v>0</v>
      </c>
      <c r="J22" s="21">
        <f t="shared" si="0"/>
        <v>1</v>
      </c>
      <c r="K22" s="6" t="s">
        <v>36</v>
      </c>
      <c r="L22" s="11">
        <f t="shared" si="10"/>
        <v>0</v>
      </c>
      <c r="M22" s="11">
        <f>D22*$B22</f>
        <v>0</v>
      </c>
      <c r="N22" s="11">
        <f t="shared" si="10"/>
        <v>0</v>
      </c>
      <c r="O22" s="11">
        <f t="shared" si="10"/>
        <v>0</v>
      </c>
      <c r="P22" s="11">
        <f t="shared" si="10"/>
        <v>0</v>
      </c>
      <c r="Q22" s="11">
        <f t="shared" si="10"/>
        <v>0</v>
      </c>
      <c r="R22" s="11">
        <f t="shared" si="10"/>
        <v>0</v>
      </c>
      <c r="S22" s="18">
        <f>SUM(L22:R22)</f>
        <v>0</v>
      </c>
      <c r="T22" s="6" t="s">
        <v>36</v>
      </c>
      <c r="U22" s="24">
        <v>0</v>
      </c>
      <c r="V22" s="24">
        <v>0</v>
      </c>
      <c r="W22" s="24">
        <v>0.55000000000000004</v>
      </c>
      <c r="X22" s="24">
        <v>0</v>
      </c>
      <c r="Y22" s="24">
        <v>0</v>
      </c>
      <c r="Z22" s="24">
        <v>0</v>
      </c>
      <c r="AA22" s="24">
        <v>0</v>
      </c>
      <c r="AB22" s="6" t="s">
        <v>36</v>
      </c>
      <c r="AC22" s="24">
        <v>0</v>
      </c>
      <c r="AD22" s="24">
        <v>0</v>
      </c>
      <c r="AE22" s="24">
        <v>0.6</v>
      </c>
      <c r="AF22" s="24">
        <v>0</v>
      </c>
      <c r="AG22" s="24">
        <v>0</v>
      </c>
      <c r="AH22" s="24">
        <v>0</v>
      </c>
      <c r="AI22" s="24">
        <v>0</v>
      </c>
      <c r="AJ22" s="6" t="s">
        <v>36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8">
        <f t="shared" si="8"/>
        <v>0</v>
      </c>
      <c r="AS22" s="18">
        <f t="shared" si="5"/>
        <v>0</v>
      </c>
      <c r="AT22" s="6" t="s">
        <v>36</v>
      </c>
      <c r="AU22" s="11">
        <f t="shared" si="9"/>
        <v>0</v>
      </c>
      <c r="AV22" s="11">
        <f t="shared" si="6"/>
        <v>0</v>
      </c>
      <c r="AW22" s="11">
        <f t="shared" si="6"/>
        <v>0</v>
      </c>
      <c r="AX22" s="11">
        <f t="shared" si="6"/>
        <v>0</v>
      </c>
      <c r="AY22" s="11">
        <f t="shared" si="6"/>
        <v>0</v>
      </c>
      <c r="AZ22" s="11">
        <f t="shared" si="6"/>
        <v>0</v>
      </c>
      <c r="BA22" s="11">
        <f t="shared" si="6"/>
        <v>0</v>
      </c>
      <c r="BB22" s="18">
        <f t="shared" si="7"/>
        <v>0</v>
      </c>
    </row>
    <row r="23" spans="1:54" x14ac:dyDescent="0.25">
      <c r="A23" s="6" t="s">
        <v>37</v>
      </c>
      <c r="B23" s="28"/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1">
        <f t="shared" si="0"/>
        <v>0</v>
      </c>
      <c r="K23" s="6" t="s">
        <v>37</v>
      </c>
      <c r="L23" s="11">
        <f t="shared" si="10"/>
        <v>0</v>
      </c>
      <c r="M23" s="11">
        <f t="shared" si="10"/>
        <v>0</v>
      </c>
      <c r="N23" s="11">
        <f t="shared" si="10"/>
        <v>0</v>
      </c>
      <c r="O23" s="11">
        <f t="shared" si="10"/>
        <v>0</v>
      </c>
      <c r="P23" s="11">
        <f t="shared" si="10"/>
        <v>0</v>
      </c>
      <c r="Q23" s="11">
        <f t="shared" si="10"/>
        <v>0</v>
      </c>
      <c r="R23" s="11">
        <f t="shared" si="10"/>
        <v>0</v>
      </c>
      <c r="S23" s="18">
        <f>SUM(L23:R23)</f>
        <v>0</v>
      </c>
      <c r="T23" s="6" t="s">
        <v>37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6" t="s">
        <v>37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6" t="s">
        <v>37</v>
      </c>
      <c r="AK23" s="11">
        <f t="shared" si="3"/>
        <v>0</v>
      </c>
      <c r="AL23" s="11">
        <f t="shared" si="3"/>
        <v>0</v>
      </c>
      <c r="AM23" s="11">
        <f t="shared" si="3"/>
        <v>0</v>
      </c>
      <c r="AN23" s="11">
        <f t="shared" si="3"/>
        <v>0</v>
      </c>
      <c r="AO23" s="11">
        <f t="shared" si="3"/>
        <v>0</v>
      </c>
      <c r="AP23" s="11">
        <f t="shared" si="3"/>
        <v>0</v>
      </c>
      <c r="AQ23" s="11">
        <f t="shared" si="3"/>
        <v>0</v>
      </c>
      <c r="AR23" s="18">
        <f t="shared" si="8"/>
        <v>0</v>
      </c>
      <c r="AS23" s="18">
        <f t="shared" si="5"/>
        <v>0</v>
      </c>
      <c r="AT23" s="6" t="s">
        <v>37</v>
      </c>
      <c r="AU23" s="11">
        <f t="shared" si="9"/>
        <v>0</v>
      </c>
      <c r="AV23" s="11">
        <f t="shared" si="6"/>
        <v>0</v>
      </c>
      <c r="AW23" s="11">
        <f t="shared" si="6"/>
        <v>0</v>
      </c>
      <c r="AX23" s="11">
        <f t="shared" si="6"/>
        <v>0</v>
      </c>
      <c r="AY23" s="11">
        <f t="shared" si="6"/>
        <v>0</v>
      </c>
      <c r="AZ23" s="11">
        <f t="shared" si="6"/>
        <v>0</v>
      </c>
      <c r="BA23" s="11">
        <f t="shared" si="6"/>
        <v>0</v>
      </c>
      <c r="BB23" s="18">
        <f t="shared" si="7"/>
        <v>0</v>
      </c>
    </row>
    <row r="24" spans="1:54" x14ac:dyDescent="0.25">
      <c r="A24" s="4"/>
      <c r="B24" s="14">
        <f>SUM(B6:B23)</f>
        <v>0</v>
      </c>
      <c r="C24" s="15"/>
      <c r="D24" s="15"/>
      <c r="E24" s="15"/>
      <c r="F24" s="15"/>
      <c r="G24" s="15"/>
      <c r="H24" s="15"/>
      <c r="I24" s="15"/>
      <c r="J24" s="15"/>
      <c r="K24" s="17" t="s">
        <v>38</v>
      </c>
      <c r="L24" s="18">
        <f t="shared" ref="L24" si="11">SUM(L6:L23)</f>
        <v>0</v>
      </c>
      <c r="M24" s="18">
        <f>SUM(M6:M23)</f>
        <v>0</v>
      </c>
      <c r="N24" s="18">
        <f t="shared" ref="N24:S24" si="12">SUM(N6:N23)</f>
        <v>0</v>
      </c>
      <c r="O24" s="18">
        <f t="shared" si="12"/>
        <v>0</v>
      </c>
      <c r="P24" s="18">
        <f t="shared" si="12"/>
        <v>0</v>
      </c>
      <c r="Q24" s="18">
        <f t="shared" si="12"/>
        <v>0</v>
      </c>
      <c r="R24" s="18">
        <f t="shared" si="12"/>
        <v>0</v>
      </c>
      <c r="S24" s="18">
        <f t="shared" si="12"/>
        <v>0</v>
      </c>
      <c r="T24" s="16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7" t="s">
        <v>38</v>
      </c>
      <c r="AK24" s="18">
        <f t="shared" ref="AK24:AS24" si="13">SUM(AK6:AK23)</f>
        <v>0</v>
      </c>
      <c r="AL24" s="18">
        <f t="shared" si="13"/>
        <v>0</v>
      </c>
      <c r="AM24" s="18">
        <f t="shared" si="13"/>
        <v>0</v>
      </c>
      <c r="AN24" s="18">
        <f t="shared" si="13"/>
        <v>0</v>
      </c>
      <c r="AO24" s="18">
        <f t="shared" si="13"/>
        <v>0</v>
      </c>
      <c r="AP24" s="18">
        <f t="shared" si="13"/>
        <v>0</v>
      </c>
      <c r="AQ24" s="18">
        <f t="shared" si="13"/>
        <v>0</v>
      </c>
      <c r="AR24" s="18">
        <f t="shared" si="13"/>
        <v>0</v>
      </c>
      <c r="AS24" s="18">
        <f t="shared" si="13"/>
        <v>0</v>
      </c>
      <c r="AT24" s="17" t="s">
        <v>38</v>
      </c>
      <c r="AU24" s="18">
        <f t="shared" ref="AU24:BB24" si="14">SUM(AU6:AU23)</f>
        <v>0</v>
      </c>
      <c r="AV24" s="18">
        <f t="shared" si="14"/>
        <v>0</v>
      </c>
      <c r="AW24" s="18">
        <f t="shared" si="14"/>
        <v>0</v>
      </c>
      <c r="AX24" s="18">
        <f t="shared" si="14"/>
        <v>0</v>
      </c>
      <c r="AY24" s="18">
        <f t="shared" si="14"/>
        <v>0</v>
      </c>
      <c r="AZ24" s="18">
        <f t="shared" si="14"/>
        <v>0</v>
      </c>
      <c r="BA24" s="18">
        <f t="shared" si="14"/>
        <v>0</v>
      </c>
      <c r="BB24" s="18">
        <f t="shared" si="14"/>
        <v>0</v>
      </c>
    </row>
    <row r="26" spans="1:54" x14ac:dyDescent="0.25">
      <c r="A26" s="1" t="s">
        <v>39</v>
      </c>
    </row>
    <row r="27" spans="1:54" x14ac:dyDescent="0.25">
      <c r="A27" s="29" t="s">
        <v>0</v>
      </c>
      <c r="B27" s="29"/>
      <c r="C27" s="29"/>
      <c r="D27" s="29"/>
      <c r="E27" s="29"/>
      <c r="F27" s="29"/>
      <c r="G27" s="29"/>
      <c r="H27" s="29"/>
      <c r="I27" s="29"/>
      <c r="J27" s="22" t="s">
        <v>1</v>
      </c>
      <c r="K27" s="23">
        <v>2004</v>
      </c>
      <c r="L27" s="2"/>
      <c r="M27" s="2"/>
      <c r="N27" s="2"/>
      <c r="O27" s="2"/>
      <c r="P27" s="2"/>
      <c r="Q27" s="2"/>
      <c r="R27" s="2"/>
      <c r="S27" s="3"/>
      <c r="T27" s="4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4"/>
      <c r="AK27" s="2"/>
      <c r="AL27" s="2"/>
      <c r="AM27" s="2"/>
      <c r="AN27" s="2"/>
      <c r="AO27" s="2"/>
      <c r="AP27" s="2"/>
      <c r="AQ27" s="2"/>
      <c r="AR27" s="2"/>
      <c r="AS27" s="2"/>
      <c r="AT27" s="4"/>
      <c r="AU27" s="4"/>
      <c r="AV27" s="4"/>
      <c r="AW27" s="4"/>
      <c r="AX27" s="4"/>
      <c r="AY27" s="4"/>
      <c r="AZ27" s="4"/>
      <c r="BA27" s="4"/>
      <c r="BB27" s="4"/>
    </row>
    <row r="28" spans="1:54" x14ac:dyDescent="0.25">
      <c r="A28" s="30" t="str">
        <f>A26</f>
        <v>MINERAÇÃO</v>
      </c>
      <c r="B28" s="31"/>
      <c r="C28" s="31"/>
      <c r="D28" s="31"/>
      <c r="E28" s="31"/>
      <c r="F28" s="31"/>
      <c r="G28" s="31"/>
      <c r="H28" s="31"/>
      <c r="I28" s="31"/>
      <c r="J28" s="32"/>
      <c r="K28" s="33" t="str">
        <f>A28</f>
        <v>MINERAÇÃO</v>
      </c>
      <c r="L28" s="34"/>
      <c r="M28" s="34"/>
      <c r="N28" s="34"/>
      <c r="O28" s="34"/>
      <c r="P28" s="34"/>
      <c r="Q28" s="34"/>
      <c r="R28" s="34"/>
      <c r="S28" s="35"/>
      <c r="T28" s="30" t="str">
        <f>K28</f>
        <v>MINERAÇÃO</v>
      </c>
      <c r="U28" s="31"/>
      <c r="V28" s="31"/>
      <c r="W28" s="31"/>
      <c r="X28" s="31"/>
      <c r="Y28" s="31"/>
      <c r="Z28" s="31"/>
      <c r="AA28" s="31"/>
      <c r="AB28" s="30" t="str">
        <f>T28</f>
        <v>MINERAÇÃO</v>
      </c>
      <c r="AC28" s="31"/>
      <c r="AD28" s="31"/>
      <c r="AE28" s="31"/>
      <c r="AF28" s="31"/>
      <c r="AG28" s="31"/>
      <c r="AH28" s="31"/>
      <c r="AI28" s="32"/>
      <c r="AJ28" s="30" t="str">
        <f>AB28</f>
        <v>MINERAÇÃO</v>
      </c>
      <c r="AK28" s="31"/>
      <c r="AL28" s="31"/>
      <c r="AM28" s="31"/>
      <c r="AN28" s="31"/>
      <c r="AO28" s="31"/>
      <c r="AP28" s="31"/>
      <c r="AQ28" s="31"/>
      <c r="AR28" s="31"/>
      <c r="AS28" s="31"/>
      <c r="AT28" s="30" t="str">
        <f>AJ28</f>
        <v>MINERAÇÃO</v>
      </c>
      <c r="AU28" s="31"/>
      <c r="AV28" s="31"/>
      <c r="AW28" s="31"/>
      <c r="AX28" s="31"/>
      <c r="AY28" s="31"/>
      <c r="AZ28" s="31"/>
      <c r="BA28" s="31"/>
      <c r="BB28" s="31"/>
    </row>
    <row r="29" spans="1:54" x14ac:dyDescent="0.25">
      <c r="A29" s="27" t="s">
        <v>2</v>
      </c>
      <c r="B29" s="5" t="s">
        <v>3</v>
      </c>
      <c r="C29" s="36" t="s">
        <v>4</v>
      </c>
      <c r="D29" s="37"/>
      <c r="E29" s="37"/>
      <c r="F29" s="37"/>
      <c r="G29" s="37"/>
      <c r="H29" s="37"/>
      <c r="I29" s="37"/>
      <c r="J29" s="38"/>
      <c r="K29" s="27" t="s">
        <v>2</v>
      </c>
      <c r="L29" s="36" t="s">
        <v>5</v>
      </c>
      <c r="M29" s="37"/>
      <c r="N29" s="37"/>
      <c r="O29" s="37"/>
      <c r="P29" s="37"/>
      <c r="Q29" s="37"/>
      <c r="R29" s="37"/>
      <c r="S29" s="37"/>
      <c r="T29" s="27" t="s">
        <v>2</v>
      </c>
      <c r="U29" s="36" t="s">
        <v>6</v>
      </c>
      <c r="V29" s="36"/>
      <c r="W29" s="36"/>
      <c r="X29" s="36"/>
      <c r="Y29" s="36"/>
      <c r="Z29" s="36"/>
      <c r="AA29" s="36"/>
      <c r="AB29" s="27" t="s">
        <v>2</v>
      </c>
      <c r="AC29" s="36" t="s">
        <v>7</v>
      </c>
      <c r="AD29" s="37"/>
      <c r="AE29" s="37"/>
      <c r="AF29" s="37"/>
      <c r="AG29" s="37"/>
      <c r="AH29" s="37"/>
      <c r="AI29" s="38"/>
      <c r="AJ29" s="27" t="s">
        <v>2</v>
      </c>
      <c r="AK29" s="36" t="s">
        <v>8</v>
      </c>
      <c r="AL29" s="37"/>
      <c r="AM29" s="37"/>
      <c r="AN29" s="37"/>
      <c r="AO29" s="37"/>
      <c r="AP29" s="37"/>
      <c r="AQ29" s="37"/>
      <c r="AR29" s="37"/>
      <c r="AS29" s="19" t="s">
        <v>9</v>
      </c>
      <c r="AT29" s="27" t="s">
        <v>2</v>
      </c>
      <c r="AU29" s="36" t="s">
        <v>10</v>
      </c>
      <c r="AV29" s="36"/>
      <c r="AW29" s="36"/>
      <c r="AX29" s="36"/>
      <c r="AY29" s="36"/>
      <c r="AZ29" s="36"/>
      <c r="BA29" s="36"/>
      <c r="BB29" s="36"/>
    </row>
    <row r="30" spans="1:54" x14ac:dyDescent="0.25">
      <c r="A30" s="6"/>
      <c r="B30" s="7" t="s">
        <v>11</v>
      </c>
      <c r="C30" s="8" t="s">
        <v>12</v>
      </c>
      <c r="D30" s="8" t="s">
        <v>13</v>
      </c>
      <c r="E30" s="8" t="s">
        <v>14</v>
      </c>
      <c r="F30" s="8" t="s">
        <v>15</v>
      </c>
      <c r="G30" s="9" t="s">
        <v>16</v>
      </c>
      <c r="H30" s="8" t="s">
        <v>17</v>
      </c>
      <c r="I30" s="8" t="s">
        <v>18</v>
      </c>
      <c r="J30" s="10" t="s">
        <v>19</v>
      </c>
      <c r="K30" s="6"/>
      <c r="L30" s="8" t="s">
        <v>12</v>
      </c>
      <c r="M30" s="8" t="s">
        <v>13</v>
      </c>
      <c r="N30" s="8" t="s">
        <v>14</v>
      </c>
      <c r="O30" s="8" t="s">
        <v>15</v>
      </c>
      <c r="P30" s="9" t="s">
        <v>16</v>
      </c>
      <c r="Q30" s="8" t="s">
        <v>17</v>
      </c>
      <c r="R30" s="8" t="s">
        <v>18</v>
      </c>
      <c r="S30" s="7" t="s">
        <v>19</v>
      </c>
      <c r="T30" s="6"/>
      <c r="U30" s="8" t="s">
        <v>12</v>
      </c>
      <c r="V30" s="8" t="s">
        <v>13</v>
      </c>
      <c r="W30" s="8" t="s">
        <v>14</v>
      </c>
      <c r="X30" s="8" t="s">
        <v>15</v>
      </c>
      <c r="Y30" s="9" t="s">
        <v>16</v>
      </c>
      <c r="Z30" s="8" t="s">
        <v>17</v>
      </c>
      <c r="AA30" s="8" t="s">
        <v>18</v>
      </c>
      <c r="AB30" s="6"/>
      <c r="AC30" s="8" t="s">
        <v>12</v>
      </c>
      <c r="AD30" s="8" t="s">
        <v>13</v>
      </c>
      <c r="AE30" s="8" t="s">
        <v>14</v>
      </c>
      <c r="AF30" s="8" t="s">
        <v>15</v>
      </c>
      <c r="AG30" s="9" t="s">
        <v>16</v>
      </c>
      <c r="AH30" s="8" t="s">
        <v>17</v>
      </c>
      <c r="AI30" s="10" t="s">
        <v>18</v>
      </c>
      <c r="AJ30" s="6"/>
      <c r="AK30" s="8" t="s">
        <v>12</v>
      </c>
      <c r="AL30" s="8" t="s">
        <v>13</v>
      </c>
      <c r="AM30" s="8" t="s">
        <v>14</v>
      </c>
      <c r="AN30" s="8" t="s">
        <v>15</v>
      </c>
      <c r="AO30" s="9" t="s">
        <v>16</v>
      </c>
      <c r="AP30" s="8" t="s">
        <v>17</v>
      </c>
      <c r="AQ30" s="8" t="s">
        <v>18</v>
      </c>
      <c r="AR30" s="20" t="s">
        <v>19</v>
      </c>
      <c r="AS30" s="20" t="s">
        <v>11</v>
      </c>
      <c r="AT30" s="6"/>
      <c r="AU30" s="8" t="s">
        <v>12</v>
      </c>
      <c r="AV30" s="8" t="s">
        <v>13</v>
      </c>
      <c r="AW30" s="8" t="s">
        <v>14</v>
      </c>
      <c r="AX30" s="8" t="s">
        <v>15</v>
      </c>
      <c r="AY30" s="9" t="s">
        <v>16</v>
      </c>
      <c r="AZ30" s="8" t="s">
        <v>17</v>
      </c>
      <c r="BA30" s="8" t="s">
        <v>18</v>
      </c>
      <c r="BB30" s="20" t="s">
        <v>19</v>
      </c>
    </row>
    <row r="31" spans="1:54" x14ac:dyDescent="0.25">
      <c r="A31" s="6" t="s">
        <v>20</v>
      </c>
      <c r="B31" s="28"/>
      <c r="C31" s="24">
        <v>0</v>
      </c>
      <c r="D31" s="24">
        <v>0.5</v>
      </c>
      <c r="E31" s="24">
        <v>0.5</v>
      </c>
      <c r="F31" s="24">
        <v>0</v>
      </c>
      <c r="G31" s="24">
        <v>0</v>
      </c>
      <c r="H31" s="24">
        <v>0</v>
      </c>
      <c r="I31" s="24">
        <v>0</v>
      </c>
      <c r="J31" s="21">
        <f t="shared" ref="J31:J48" si="15">SUM(C31:I31)</f>
        <v>1</v>
      </c>
      <c r="K31" s="6" t="s">
        <v>20</v>
      </c>
      <c r="L31" s="11">
        <f>C31*$B31</f>
        <v>0</v>
      </c>
      <c r="M31" s="11">
        <f t="shared" ref="M31:M43" si="16">D31*$B31</f>
        <v>0</v>
      </c>
      <c r="N31" s="11">
        <f>E31*$B31</f>
        <v>0</v>
      </c>
      <c r="O31" s="11">
        <f t="shared" ref="O31:O43" si="17">F31*$B31</f>
        <v>0</v>
      </c>
      <c r="P31" s="11">
        <f t="shared" ref="P31:P48" si="18">G31*$B31</f>
        <v>0</v>
      </c>
      <c r="Q31" s="11">
        <f t="shared" ref="Q31:Q48" si="19">H31*$B31</f>
        <v>0</v>
      </c>
      <c r="R31" s="11">
        <f t="shared" ref="R31:R48" si="20">I31*$B31</f>
        <v>0</v>
      </c>
      <c r="S31" s="18">
        <f t="shared" ref="S31:S44" si="21">SUM(L31:R31)</f>
        <v>0</v>
      </c>
      <c r="T31" s="6" t="s">
        <v>20</v>
      </c>
      <c r="U31" s="24">
        <v>0.33</v>
      </c>
      <c r="V31" s="24">
        <v>0.78</v>
      </c>
      <c r="W31" s="24">
        <v>0.55000000000000004</v>
      </c>
      <c r="X31" s="24">
        <v>0</v>
      </c>
      <c r="Y31" s="24">
        <v>0</v>
      </c>
      <c r="Z31" s="24">
        <v>0</v>
      </c>
      <c r="AA31" s="24">
        <v>0</v>
      </c>
      <c r="AB31" s="6" t="s">
        <v>20</v>
      </c>
      <c r="AC31" s="24">
        <v>0.35</v>
      </c>
      <c r="AD31" s="24">
        <v>0.8</v>
      </c>
      <c r="AE31" s="24">
        <v>0.6</v>
      </c>
      <c r="AF31" s="24">
        <v>0</v>
      </c>
      <c r="AG31" s="24">
        <v>0</v>
      </c>
      <c r="AH31" s="24">
        <v>0</v>
      </c>
      <c r="AI31" s="24">
        <v>0</v>
      </c>
      <c r="AJ31" s="6" t="s">
        <v>20</v>
      </c>
      <c r="AK31" s="11">
        <f t="shared" ref="AK31:AK48" si="22">IFERROR(U31*L31,0)</f>
        <v>0</v>
      </c>
      <c r="AL31" s="11">
        <f t="shared" ref="AL31:AL48" si="23">IFERROR(V31*M31,0)</f>
        <v>0</v>
      </c>
      <c r="AM31" s="11">
        <f t="shared" ref="AM31:AM48" si="24">IFERROR(W31*N31,0)</f>
        <v>0</v>
      </c>
      <c r="AN31" s="11">
        <f t="shared" ref="AN31:AN48" si="25">IFERROR(X31*O31,0)</f>
        <v>0</v>
      </c>
      <c r="AO31" s="11">
        <f t="shared" ref="AO31:AO48" si="26">IFERROR(Y31*P31,0)</f>
        <v>0</v>
      </c>
      <c r="AP31" s="11">
        <f t="shared" ref="AP31:AP48" si="27">IFERROR(Z31*Q31,0)</f>
        <v>0</v>
      </c>
      <c r="AQ31" s="11">
        <f t="shared" ref="AQ31:AQ48" si="28">IFERROR(AA31*R31,0)</f>
        <v>0</v>
      </c>
      <c r="AR31" s="18">
        <f t="shared" ref="AR31" si="29">SUM(AK31:AQ31)</f>
        <v>0</v>
      </c>
      <c r="AS31" s="18">
        <f t="shared" ref="AS31:AS48" si="30">S31-AR31</f>
        <v>0</v>
      </c>
      <c r="AT31" s="6" t="s">
        <v>20</v>
      </c>
      <c r="AU31" s="11">
        <f>IFERROR(L31*(1-U31/(AC31)),0)</f>
        <v>0</v>
      </c>
      <c r="AV31" s="11">
        <f t="shared" ref="AV31:AV48" si="31">IFERROR(M31*(1-V31/(AD31)),0)</f>
        <v>0</v>
      </c>
      <c r="AW31" s="11">
        <f t="shared" ref="AW31:AW48" si="32">IFERROR(N31*(1-W31/(AE31)),0)</f>
        <v>0</v>
      </c>
      <c r="AX31" s="11">
        <f t="shared" ref="AX31:AX48" si="33">IFERROR(O31*(1-X31/(AF31)),0)</f>
        <v>0</v>
      </c>
      <c r="AY31" s="11">
        <f t="shared" ref="AY31:AY48" si="34">IFERROR(P31*(1-Y31/(AG31)),0)</f>
        <v>0</v>
      </c>
      <c r="AZ31" s="11">
        <f t="shared" ref="AZ31:AZ48" si="35">IFERROR(Q31*(1-Z31/(AH31)),0)</f>
        <v>0</v>
      </c>
      <c r="BA31" s="11">
        <f t="shared" ref="BA31:BA48" si="36">IFERROR(R31*(1-AA31/(AI31)),0)</f>
        <v>0</v>
      </c>
      <c r="BB31" s="18">
        <f t="shared" ref="BB31:BB48" si="37">SUM(AU31:BA31)</f>
        <v>0</v>
      </c>
    </row>
    <row r="32" spans="1:54" x14ac:dyDescent="0.25">
      <c r="A32" s="6" t="s">
        <v>21</v>
      </c>
      <c r="B32" s="28"/>
      <c r="C32" s="24">
        <v>0</v>
      </c>
      <c r="D32" s="24">
        <v>8.5000000000000006E-2</v>
      </c>
      <c r="E32" s="24">
        <v>0.91500000000000004</v>
      </c>
      <c r="F32" s="24">
        <v>0</v>
      </c>
      <c r="G32" s="24">
        <v>0</v>
      </c>
      <c r="H32" s="24">
        <v>0</v>
      </c>
      <c r="I32" s="24">
        <v>0</v>
      </c>
      <c r="J32" s="21">
        <f t="shared" si="15"/>
        <v>1</v>
      </c>
      <c r="K32" s="6" t="s">
        <v>21</v>
      </c>
      <c r="L32" s="11">
        <f t="shared" ref="L32:L43" si="38">C32*$B32</f>
        <v>0</v>
      </c>
      <c r="M32" s="11">
        <f t="shared" si="16"/>
        <v>0</v>
      </c>
      <c r="N32" s="11">
        <f t="shared" ref="N32:N43" si="39">E32*$B32</f>
        <v>0</v>
      </c>
      <c r="O32" s="11">
        <f t="shared" si="17"/>
        <v>0</v>
      </c>
      <c r="P32" s="11">
        <f t="shared" si="18"/>
        <v>0</v>
      </c>
      <c r="Q32" s="11">
        <f t="shared" si="19"/>
        <v>0</v>
      </c>
      <c r="R32" s="11">
        <f t="shared" si="20"/>
        <v>0</v>
      </c>
      <c r="S32" s="18">
        <f t="shared" si="21"/>
        <v>0</v>
      </c>
      <c r="T32" s="6" t="s">
        <v>21</v>
      </c>
      <c r="U32" s="24">
        <v>0</v>
      </c>
      <c r="V32" s="24">
        <v>0.68</v>
      </c>
      <c r="W32" s="24">
        <v>0.55000000000000004</v>
      </c>
      <c r="X32" s="24">
        <v>0</v>
      </c>
      <c r="Y32" s="24">
        <v>0</v>
      </c>
      <c r="Z32" s="24">
        <v>0</v>
      </c>
      <c r="AA32" s="24">
        <v>0</v>
      </c>
      <c r="AB32" s="6" t="s">
        <v>21</v>
      </c>
      <c r="AC32" s="24">
        <v>0</v>
      </c>
      <c r="AD32" s="24">
        <v>0.7</v>
      </c>
      <c r="AE32" s="24">
        <v>0.6</v>
      </c>
      <c r="AF32" s="24">
        <v>0</v>
      </c>
      <c r="AG32" s="24">
        <v>0</v>
      </c>
      <c r="AH32" s="24">
        <v>0</v>
      </c>
      <c r="AI32" s="24">
        <v>0</v>
      </c>
      <c r="AJ32" s="6" t="s">
        <v>21</v>
      </c>
      <c r="AK32" s="11">
        <f t="shared" si="22"/>
        <v>0</v>
      </c>
      <c r="AL32" s="11">
        <f t="shared" si="23"/>
        <v>0</v>
      </c>
      <c r="AM32" s="11">
        <f t="shared" si="24"/>
        <v>0</v>
      </c>
      <c r="AN32" s="11">
        <f t="shared" si="25"/>
        <v>0</v>
      </c>
      <c r="AO32" s="11">
        <f t="shared" si="26"/>
        <v>0</v>
      </c>
      <c r="AP32" s="11">
        <f t="shared" si="27"/>
        <v>0</v>
      </c>
      <c r="AQ32" s="11">
        <f t="shared" si="28"/>
        <v>0</v>
      </c>
      <c r="AR32" s="18">
        <f t="shared" ref="AR32:AR48" si="40">SUM(AK32:AQ32)</f>
        <v>0</v>
      </c>
      <c r="AS32" s="18">
        <f t="shared" si="30"/>
        <v>0</v>
      </c>
      <c r="AT32" s="6" t="s">
        <v>21</v>
      </c>
      <c r="AU32" s="11">
        <f t="shared" ref="AU32:AU48" si="41">IFERROR(L32*(1-U32/(AC32)),0)</f>
        <v>0</v>
      </c>
      <c r="AV32" s="11">
        <f t="shared" si="31"/>
        <v>0</v>
      </c>
      <c r="AW32" s="11">
        <f t="shared" si="32"/>
        <v>0</v>
      </c>
      <c r="AX32" s="11">
        <f t="shared" si="33"/>
        <v>0</v>
      </c>
      <c r="AY32" s="11">
        <f t="shared" si="34"/>
        <v>0</v>
      </c>
      <c r="AZ32" s="11">
        <f t="shared" si="35"/>
        <v>0</v>
      </c>
      <c r="BA32" s="11">
        <f t="shared" si="36"/>
        <v>0</v>
      </c>
      <c r="BB32" s="18">
        <f t="shared" si="37"/>
        <v>0</v>
      </c>
    </row>
    <row r="33" spans="1:54" x14ac:dyDescent="0.25">
      <c r="A33" s="6" t="s">
        <v>22</v>
      </c>
      <c r="B33" s="28"/>
      <c r="C33" s="24">
        <v>0</v>
      </c>
      <c r="D33" s="24">
        <v>0</v>
      </c>
      <c r="E33" s="24">
        <v>1</v>
      </c>
      <c r="F33" s="24">
        <v>0</v>
      </c>
      <c r="G33" s="24">
        <v>0</v>
      </c>
      <c r="H33" s="24">
        <v>0</v>
      </c>
      <c r="I33" s="24">
        <v>0</v>
      </c>
      <c r="J33" s="21">
        <f t="shared" si="15"/>
        <v>1</v>
      </c>
      <c r="K33" s="6" t="s">
        <v>22</v>
      </c>
      <c r="L33" s="11">
        <f t="shared" si="38"/>
        <v>0</v>
      </c>
      <c r="M33" s="11">
        <f t="shared" si="16"/>
        <v>0</v>
      </c>
      <c r="N33" s="11">
        <f t="shared" si="39"/>
        <v>0</v>
      </c>
      <c r="O33" s="11">
        <f t="shared" si="17"/>
        <v>0</v>
      </c>
      <c r="P33" s="11">
        <f t="shared" si="18"/>
        <v>0</v>
      </c>
      <c r="Q33" s="11">
        <f t="shared" si="19"/>
        <v>0</v>
      </c>
      <c r="R33" s="11">
        <f t="shared" si="20"/>
        <v>0</v>
      </c>
      <c r="S33" s="18">
        <f t="shared" si="21"/>
        <v>0</v>
      </c>
      <c r="T33" s="6" t="s">
        <v>22</v>
      </c>
      <c r="U33" s="24">
        <v>0</v>
      </c>
      <c r="V33" s="24">
        <v>0</v>
      </c>
      <c r="W33" s="24">
        <v>0.55000000000000004</v>
      </c>
      <c r="X33" s="24">
        <v>0</v>
      </c>
      <c r="Y33" s="24">
        <v>0</v>
      </c>
      <c r="Z33" s="24">
        <v>0</v>
      </c>
      <c r="AA33" s="24">
        <v>0</v>
      </c>
      <c r="AB33" s="6" t="s">
        <v>22</v>
      </c>
      <c r="AC33" s="24">
        <v>0</v>
      </c>
      <c r="AD33" s="24">
        <v>0</v>
      </c>
      <c r="AE33" s="24">
        <v>0.6</v>
      </c>
      <c r="AF33" s="24">
        <v>0</v>
      </c>
      <c r="AG33" s="24">
        <v>0</v>
      </c>
      <c r="AH33" s="24">
        <v>0</v>
      </c>
      <c r="AI33" s="24">
        <v>0</v>
      </c>
      <c r="AJ33" s="6" t="s">
        <v>22</v>
      </c>
      <c r="AK33" s="11">
        <f t="shared" si="22"/>
        <v>0</v>
      </c>
      <c r="AL33" s="11">
        <f t="shared" si="23"/>
        <v>0</v>
      </c>
      <c r="AM33" s="11">
        <f t="shared" si="24"/>
        <v>0</v>
      </c>
      <c r="AN33" s="11">
        <f t="shared" si="25"/>
        <v>0</v>
      </c>
      <c r="AO33" s="11">
        <f t="shared" si="26"/>
        <v>0</v>
      </c>
      <c r="AP33" s="11">
        <f t="shared" si="27"/>
        <v>0</v>
      </c>
      <c r="AQ33" s="11">
        <f t="shared" si="28"/>
        <v>0</v>
      </c>
      <c r="AR33" s="18">
        <f t="shared" si="40"/>
        <v>0</v>
      </c>
      <c r="AS33" s="18">
        <f t="shared" si="30"/>
        <v>0</v>
      </c>
      <c r="AT33" s="6" t="s">
        <v>22</v>
      </c>
      <c r="AU33" s="11">
        <f t="shared" si="41"/>
        <v>0</v>
      </c>
      <c r="AV33" s="11">
        <f t="shared" si="31"/>
        <v>0</v>
      </c>
      <c r="AW33" s="11">
        <f t="shared" si="32"/>
        <v>0</v>
      </c>
      <c r="AX33" s="11">
        <f t="shared" si="33"/>
        <v>0</v>
      </c>
      <c r="AY33" s="11">
        <f t="shared" si="34"/>
        <v>0</v>
      </c>
      <c r="AZ33" s="11">
        <f t="shared" si="35"/>
        <v>0</v>
      </c>
      <c r="BA33" s="11">
        <f t="shared" si="36"/>
        <v>0</v>
      </c>
      <c r="BB33" s="18">
        <f t="shared" si="37"/>
        <v>0</v>
      </c>
    </row>
    <row r="34" spans="1:54" x14ac:dyDescent="0.25">
      <c r="A34" s="6" t="s">
        <v>23</v>
      </c>
      <c r="B34" s="28"/>
      <c r="C34" s="24">
        <v>0</v>
      </c>
      <c r="D34" s="24">
        <v>0</v>
      </c>
      <c r="E34" s="24">
        <v>1</v>
      </c>
      <c r="F34" s="24">
        <v>0</v>
      </c>
      <c r="G34" s="24">
        <v>0</v>
      </c>
      <c r="H34" s="24">
        <v>0</v>
      </c>
      <c r="I34" s="24">
        <v>0</v>
      </c>
      <c r="J34" s="21">
        <f t="shared" si="15"/>
        <v>1</v>
      </c>
      <c r="K34" s="6" t="s">
        <v>23</v>
      </c>
      <c r="L34" s="11">
        <f t="shared" si="38"/>
        <v>0</v>
      </c>
      <c r="M34" s="11">
        <f t="shared" si="16"/>
        <v>0</v>
      </c>
      <c r="N34" s="11">
        <f t="shared" si="39"/>
        <v>0</v>
      </c>
      <c r="O34" s="11">
        <f t="shared" si="17"/>
        <v>0</v>
      </c>
      <c r="P34" s="11">
        <f t="shared" si="18"/>
        <v>0</v>
      </c>
      <c r="Q34" s="11">
        <f t="shared" si="19"/>
        <v>0</v>
      </c>
      <c r="R34" s="11">
        <f t="shared" si="20"/>
        <v>0</v>
      </c>
      <c r="S34" s="18">
        <f t="shared" si="21"/>
        <v>0</v>
      </c>
      <c r="T34" s="6" t="s">
        <v>23</v>
      </c>
      <c r="U34" s="24">
        <v>0</v>
      </c>
      <c r="V34" s="24">
        <v>0.68</v>
      </c>
      <c r="W34" s="24">
        <v>0.55000000000000004</v>
      </c>
      <c r="X34" s="24">
        <v>0</v>
      </c>
      <c r="Y34" s="24">
        <v>0</v>
      </c>
      <c r="Z34" s="24">
        <v>0</v>
      </c>
      <c r="AA34" s="24">
        <v>0</v>
      </c>
      <c r="AB34" s="6" t="s">
        <v>23</v>
      </c>
      <c r="AC34" s="24">
        <v>0</v>
      </c>
      <c r="AD34" s="24">
        <v>0.7</v>
      </c>
      <c r="AE34" s="24">
        <v>0.6</v>
      </c>
      <c r="AF34" s="24">
        <v>0</v>
      </c>
      <c r="AG34" s="24">
        <v>0</v>
      </c>
      <c r="AH34" s="24">
        <v>0</v>
      </c>
      <c r="AI34" s="24">
        <v>0</v>
      </c>
      <c r="AJ34" s="6" t="s">
        <v>23</v>
      </c>
      <c r="AK34" s="11">
        <f t="shared" si="22"/>
        <v>0</v>
      </c>
      <c r="AL34" s="11">
        <f t="shared" si="23"/>
        <v>0</v>
      </c>
      <c r="AM34" s="11">
        <f t="shared" si="24"/>
        <v>0</v>
      </c>
      <c r="AN34" s="11">
        <f t="shared" si="25"/>
        <v>0</v>
      </c>
      <c r="AO34" s="11">
        <f t="shared" si="26"/>
        <v>0</v>
      </c>
      <c r="AP34" s="11">
        <f t="shared" si="27"/>
        <v>0</v>
      </c>
      <c r="AQ34" s="11">
        <f t="shared" si="28"/>
        <v>0</v>
      </c>
      <c r="AR34" s="18">
        <f t="shared" si="40"/>
        <v>0</v>
      </c>
      <c r="AS34" s="18">
        <f t="shared" si="30"/>
        <v>0</v>
      </c>
      <c r="AT34" s="6" t="s">
        <v>23</v>
      </c>
      <c r="AU34" s="11">
        <f t="shared" si="41"/>
        <v>0</v>
      </c>
      <c r="AV34" s="11">
        <f t="shared" si="31"/>
        <v>0</v>
      </c>
      <c r="AW34" s="11">
        <f t="shared" si="32"/>
        <v>0</v>
      </c>
      <c r="AX34" s="11">
        <f t="shared" si="33"/>
        <v>0</v>
      </c>
      <c r="AY34" s="11">
        <f t="shared" si="34"/>
        <v>0</v>
      </c>
      <c r="AZ34" s="11">
        <f t="shared" si="35"/>
        <v>0</v>
      </c>
      <c r="BA34" s="11">
        <f t="shared" si="36"/>
        <v>0</v>
      </c>
      <c r="BB34" s="18">
        <f t="shared" si="37"/>
        <v>0</v>
      </c>
    </row>
    <row r="35" spans="1:54" x14ac:dyDescent="0.25">
      <c r="A35" s="12" t="s">
        <v>24</v>
      </c>
      <c r="B35" s="28"/>
      <c r="C35" s="24">
        <v>0</v>
      </c>
      <c r="D35" s="24">
        <v>1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1">
        <f t="shared" si="15"/>
        <v>1</v>
      </c>
      <c r="K35" s="12" t="s">
        <v>24</v>
      </c>
      <c r="L35" s="11">
        <f t="shared" si="38"/>
        <v>0</v>
      </c>
      <c r="M35" s="11">
        <f t="shared" si="16"/>
        <v>0</v>
      </c>
      <c r="N35" s="11">
        <f t="shared" si="39"/>
        <v>0</v>
      </c>
      <c r="O35" s="11">
        <f t="shared" si="17"/>
        <v>0</v>
      </c>
      <c r="P35" s="11">
        <f t="shared" si="18"/>
        <v>0</v>
      </c>
      <c r="Q35" s="11">
        <f t="shared" si="19"/>
        <v>0</v>
      </c>
      <c r="R35" s="11">
        <f t="shared" si="20"/>
        <v>0</v>
      </c>
      <c r="S35" s="18">
        <f t="shared" si="21"/>
        <v>0</v>
      </c>
      <c r="T35" s="12" t="s">
        <v>24</v>
      </c>
      <c r="U35" s="24">
        <v>0</v>
      </c>
      <c r="V35" s="24">
        <v>0.68</v>
      </c>
      <c r="W35" s="24">
        <v>0.55000000000000004</v>
      </c>
      <c r="X35" s="24">
        <v>0</v>
      </c>
      <c r="Y35" s="24">
        <v>0</v>
      </c>
      <c r="Z35" s="24">
        <v>0</v>
      </c>
      <c r="AA35" s="24">
        <v>0</v>
      </c>
      <c r="AB35" s="12" t="s">
        <v>24</v>
      </c>
      <c r="AC35" s="24">
        <v>0</v>
      </c>
      <c r="AD35" s="24">
        <v>0.7</v>
      </c>
      <c r="AE35" s="24">
        <v>0.6</v>
      </c>
      <c r="AF35" s="24">
        <v>0</v>
      </c>
      <c r="AG35" s="24">
        <v>0</v>
      </c>
      <c r="AH35" s="24">
        <v>0</v>
      </c>
      <c r="AI35" s="24">
        <v>0</v>
      </c>
      <c r="AJ35" s="12" t="s">
        <v>24</v>
      </c>
      <c r="AK35" s="11">
        <f t="shared" si="22"/>
        <v>0</v>
      </c>
      <c r="AL35" s="11">
        <f t="shared" si="23"/>
        <v>0</v>
      </c>
      <c r="AM35" s="11">
        <f t="shared" si="24"/>
        <v>0</v>
      </c>
      <c r="AN35" s="11">
        <f t="shared" si="25"/>
        <v>0</v>
      </c>
      <c r="AO35" s="11">
        <f t="shared" si="26"/>
        <v>0</v>
      </c>
      <c r="AP35" s="11">
        <f t="shared" si="27"/>
        <v>0</v>
      </c>
      <c r="AQ35" s="11">
        <f t="shared" si="28"/>
        <v>0</v>
      </c>
      <c r="AR35" s="18">
        <f t="shared" si="40"/>
        <v>0</v>
      </c>
      <c r="AS35" s="18">
        <f t="shared" si="30"/>
        <v>0</v>
      </c>
      <c r="AT35" s="12" t="s">
        <v>24</v>
      </c>
      <c r="AU35" s="11">
        <f t="shared" si="41"/>
        <v>0</v>
      </c>
      <c r="AV35" s="11">
        <f t="shared" si="31"/>
        <v>0</v>
      </c>
      <c r="AW35" s="11">
        <f t="shared" si="32"/>
        <v>0</v>
      </c>
      <c r="AX35" s="11">
        <f t="shared" si="33"/>
        <v>0</v>
      </c>
      <c r="AY35" s="11">
        <f t="shared" si="34"/>
        <v>0</v>
      </c>
      <c r="AZ35" s="11">
        <f t="shared" si="35"/>
        <v>0</v>
      </c>
      <c r="BA35" s="11">
        <f t="shared" si="36"/>
        <v>0</v>
      </c>
      <c r="BB35" s="18">
        <f t="shared" si="37"/>
        <v>0</v>
      </c>
    </row>
    <row r="36" spans="1:54" x14ac:dyDescent="0.25">
      <c r="A36" s="13" t="s">
        <v>25</v>
      </c>
      <c r="B36" s="28"/>
      <c r="C36" s="24">
        <v>0</v>
      </c>
      <c r="D36" s="24">
        <v>0.5</v>
      </c>
      <c r="E36" s="24">
        <v>0.5</v>
      </c>
      <c r="F36" s="24">
        <v>0</v>
      </c>
      <c r="G36" s="24">
        <v>0</v>
      </c>
      <c r="H36" s="24">
        <v>0</v>
      </c>
      <c r="I36" s="24">
        <v>0</v>
      </c>
      <c r="J36" s="21">
        <f t="shared" si="15"/>
        <v>1</v>
      </c>
      <c r="K36" s="13" t="s">
        <v>25</v>
      </c>
      <c r="L36" s="11">
        <f t="shared" si="38"/>
        <v>0</v>
      </c>
      <c r="M36" s="11">
        <f t="shared" si="16"/>
        <v>0</v>
      </c>
      <c r="N36" s="11">
        <f t="shared" si="39"/>
        <v>0</v>
      </c>
      <c r="O36" s="11">
        <f t="shared" si="17"/>
        <v>0</v>
      </c>
      <c r="P36" s="11">
        <f t="shared" si="18"/>
        <v>0</v>
      </c>
      <c r="Q36" s="11">
        <f t="shared" si="19"/>
        <v>0</v>
      </c>
      <c r="R36" s="11">
        <f t="shared" si="20"/>
        <v>0</v>
      </c>
      <c r="S36" s="18">
        <f t="shared" si="21"/>
        <v>0</v>
      </c>
      <c r="T36" s="13" t="s">
        <v>25</v>
      </c>
      <c r="U36" s="24">
        <v>0</v>
      </c>
      <c r="V36" s="24">
        <v>0.68</v>
      </c>
      <c r="W36" s="24">
        <v>0.55000000000000004</v>
      </c>
      <c r="X36" s="24">
        <v>0</v>
      </c>
      <c r="Y36" s="24">
        <v>0</v>
      </c>
      <c r="Z36" s="24">
        <v>0</v>
      </c>
      <c r="AA36" s="24">
        <v>0</v>
      </c>
      <c r="AB36" s="13" t="s">
        <v>25</v>
      </c>
      <c r="AC36" s="24">
        <v>0</v>
      </c>
      <c r="AD36" s="24">
        <v>0.7</v>
      </c>
      <c r="AE36" s="24">
        <v>0.6</v>
      </c>
      <c r="AF36" s="24">
        <v>0</v>
      </c>
      <c r="AG36" s="24">
        <v>0</v>
      </c>
      <c r="AH36" s="24">
        <v>0</v>
      </c>
      <c r="AI36" s="24">
        <v>0</v>
      </c>
      <c r="AJ36" s="13" t="s">
        <v>25</v>
      </c>
      <c r="AK36" s="11">
        <f t="shared" si="22"/>
        <v>0</v>
      </c>
      <c r="AL36" s="11">
        <f t="shared" si="23"/>
        <v>0</v>
      </c>
      <c r="AM36" s="11">
        <f t="shared" si="24"/>
        <v>0</v>
      </c>
      <c r="AN36" s="11">
        <f t="shared" si="25"/>
        <v>0</v>
      </c>
      <c r="AO36" s="11">
        <f t="shared" si="26"/>
        <v>0</v>
      </c>
      <c r="AP36" s="11">
        <f t="shared" si="27"/>
        <v>0</v>
      </c>
      <c r="AQ36" s="11">
        <f t="shared" si="28"/>
        <v>0</v>
      </c>
      <c r="AR36" s="18">
        <f t="shared" si="40"/>
        <v>0</v>
      </c>
      <c r="AS36" s="18">
        <f t="shared" si="30"/>
        <v>0</v>
      </c>
      <c r="AT36" s="13" t="s">
        <v>25</v>
      </c>
      <c r="AU36" s="11">
        <f t="shared" si="41"/>
        <v>0</v>
      </c>
      <c r="AV36" s="11">
        <f t="shared" si="31"/>
        <v>0</v>
      </c>
      <c r="AW36" s="11">
        <f t="shared" si="32"/>
        <v>0</v>
      </c>
      <c r="AX36" s="11">
        <f t="shared" si="33"/>
        <v>0</v>
      </c>
      <c r="AY36" s="11">
        <f t="shared" si="34"/>
        <v>0</v>
      </c>
      <c r="AZ36" s="11">
        <f t="shared" si="35"/>
        <v>0</v>
      </c>
      <c r="BA36" s="11">
        <f t="shared" si="36"/>
        <v>0</v>
      </c>
      <c r="BB36" s="18">
        <f t="shared" si="37"/>
        <v>0</v>
      </c>
    </row>
    <row r="37" spans="1:54" x14ac:dyDescent="0.25">
      <c r="A37" s="6" t="s">
        <v>26</v>
      </c>
      <c r="B37" s="28"/>
      <c r="C37" s="24">
        <v>0.8325999999999999</v>
      </c>
      <c r="D37" s="24">
        <v>0.16650000000000001</v>
      </c>
      <c r="E37" s="24">
        <v>9.0000000000000008E-4</v>
      </c>
      <c r="F37" s="24">
        <v>0</v>
      </c>
      <c r="G37" s="24">
        <v>0</v>
      </c>
      <c r="H37" s="24">
        <v>0</v>
      </c>
      <c r="I37" s="24">
        <v>0</v>
      </c>
      <c r="J37" s="21">
        <f t="shared" si="15"/>
        <v>0.99999999999999989</v>
      </c>
      <c r="K37" s="6" t="s">
        <v>26</v>
      </c>
      <c r="L37" s="11">
        <f t="shared" si="38"/>
        <v>0</v>
      </c>
      <c r="M37" s="11">
        <f t="shared" si="16"/>
        <v>0</v>
      </c>
      <c r="N37" s="11">
        <f t="shared" si="39"/>
        <v>0</v>
      </c>
      <c r="O37" s="11">
        <f t="shared" si="17"/>
        <v>0</v>
      </c>
      <c r="P37" s="11">
        <f t="shared" si="18"/>
        <v>0</v>
      </c>
      <c r="Q37" s="11">
        <f t="shared" si="19"/>
        <v>0</v>
      </c>
      <c r="R37" s="11">
        <f t="shared" si="20"/>
        <v>0</v>
      </c>
      <c r="S37" s="18">
        <f t="shared" si="21"/>
        <v>0</v>
      </c>
      <c r="T37" s="6" t="s">
        <v>26</v>
      </c>
      <c r="U37" s="24">
        <v>0.43</v>
      </c>
      <c r="V37" s="24">
        <v>0.78</v>
      </c>
      <c r="W37" s="24">
        <v>0.55000000000000004</v>
      </c>
      <c r="X37" s="24">
        <v>0</v>
      </c>
      <c r="Y37" s="24">
        <v>0</v>
      </c>
      <c r="Z37" s="24">
        <v>0</v>
      </c>
      <c r="AA37" s="24">
        <v>0</v>
      </c>
      <c r="AB37" s="6" t="s">
        <v>26</v>
      </c>
      <c r="AC37" s="24">
        <v>0.45</v>
      </c>
      <c r="AD37" s="24">
        <v>0.8</v>
      </c>
      <c r="AE37" s="24">
        <v>0.6</v>
      </c>
      <c r="AF37" s="24">
        <v>0</v>
      </c>
      <c r="AG37" s="24">
        <v>0</v>
      </c>
      <c r="AH37" s="24">
        <v>0</v>
      </c>
      <c r="AI37" s="24">
        <v>0</v>
      </c>
      <c r="AJ37" s="6" t="s">
        <v>26</v>
      </c>
      <c r="AK37" s="11">
        <f t="shared" si="22"/>
        <v>0</v>
      </c>
      <c r="AL37" s="11">
        <f t="shared" si="23"/>
        <v>0</v>
      </c>
      <c r="AM37" s="11">
        <f t="shared" si="24"/>
        <v>0</v>
      </c>
      <c r="AN37" s="11">
        <f t="shared" si="25"/>
        <v>0</v>
      </c>
      <c r="AO37" s="11">
        <f t="shared" si="26"/>
        <v>0</v>
      </c>
      <c r="AP37" s="11">
        <f t="shared" si="27"/>
        <v>0</v>
      </c>
      <c r="AQ37" s="11">
        <f t="shared" si="28"/>
        <v>0</v>
      </c>
      <c r="AR37" s="18">
        <f t="shared" si="40"/>
        <v>0</v>
      </c>
      <c r="AS37" s="18">
        <f t="shared" si="30"/>
        <v>0</v>
      </c>
      <c r="AT37" s="6" t="s">
        <v>26</v>
      </c>
      <c r="AU37" s="11">
        <f t="shared" si="41"/>
        <v>0</v>
      </c>
      <c r="AV37" s="11">
        <f t="shared" si="31"/>
        <v>0</v>
      </c>
      <c r="AW37" s="11">
        <f t="shared" si="32"/>
        <v>0</v>
      </c>
      <c r="AX37" s="11">
        <f t="shared" si="33"/>
        <v>0</v>
      </c>
      <c r="AY37" s="11">
        <f t="shared" si="34"/>
        <v>0</v>
      </c>
      <c r="AZ37" s="11">
        <f t="shared" si="35"/>
        <v>0</v>
      </c>
      <c r="BA37" s="11">
        <f t="shared" si="36"/>
        <v>0</v>
      </c>
      <c r="BB37" s="18">
        <f t="shared" si="37"/>
        <v>0</v>
      </c>
    </row>
    <row r="38" spans="1:54" x14ac:dyDescent="0.25">
      <c r="A38" s="6" t="s">
        <v>27</v>
      </c>
      <c r="B38" s="28"/>
      <c r="C38" s="24">
        <v>0</v>
      </c>
      <c r="D38" s="24">
        <v>8.1800000000000012E-2</v>
      </c>
      <c r="E38" s="24">
        <v>0.91820000000000002</v>
      </c>
      <c r="F38" s="24">
        <v>0</v>
      </c>
      <c r="G38" s="24">
        <v>0</v>
      </c>
      <c r="H38" s="24">
        <v>0</v>
      </c>
      <c r="I38" s="24">
        <v>0</v>
      </c>
      <c r="J38" s="21">
        <f t="shared" si="15"/>
        <v>1</v>
      </c>
      <c r="K38" s="6" t="s">
        <v>27</v>
      </c>
      <c r="L38" s="11">
        <f t="shared" si="38"/>
        <v>0</v>
      </c>
      <c r="M38" s="11">
        <f t="shared" si="16"/>
        <v>0</v>
      </c>
      <c r="N38" s="11">
        <f t="shared" si="39"/>
        <v>0</v>
      </c>
      <c r="O38" s="11">
        <f t="shared" si="17"/>
        <v>0</v>
      </c>
      <c r="P38" s="11">
        <f t="shared" si="18"/>
        <v>0</v>
      </c>
      <c r="Q38" s="11">
        <f t="shared" si="19"/>
        <v>0</v>
      </c>
      <c r="R38" s="11">
        <f t="shared" si="20"/>
        <v>0</v>
      </c>
      <c r="S38" s="18">
        <f t="shared" si="21"/>
        <v>0</v>
      </c>
      <c r="T38" s="6" t="s">
        <v>27</v>
      </c>
      <c r="U38" s="24">
        <v>0</v>
      </c>
      <c r="V38" s="24">
        <v>0.78</v>
      </c>
      <c r="W38" s="24">
        <v>0.55000000000000004</v>
      </c>
      <c r="X38" s="24">
        <v>0</v>
      </c>
      <c r="Y38" s="24">
        <v>0</v>
      </c>
      <c r="Z38" s="24">
        <v>0</v>
      </c>
      <c r="AA38" s="24">
        <v>0</v>
      </c>
      <c r="AB38" s="6" t="s">
        <v>27</v>
      </c>
      <c r="AC38" s="24">
        <v>0</v>
      </c>
      <c r="AD38" s="24">
        <v>0.8</v>
      </c>
      <c r="AE38" s="24">
        <v>0.6</v>
      </c>
      <c r="AF38" s="24">
        <v>0</v>
      </c>
      <c r="AG38" s="24">
        <v>0</v>
      </c>
      <c r="AH38" s="24">
        <v>0</v>
      </c>
      <c r="AI38" s="24">
        <v>0</v>
      </c>
      <c r="AJ38" s="6" t="s">
        <v>27</v>
      </c>
      <c r="AK38" s="11">
        <f t="shared" si="22"/>
        <v>0</v>
      </c>
      <c r="AL38" s="11">
        <f t="shared" si="23"/>
        <v>0</v>
      </c>
      <c r="AM38" s="11">
        <f t="shared" si="24"/>
        <v>0</v>
      </c>
      <c r="AN38" s="11">
        <f t="shared" si="25"/>
        <v>0</v>
      </c>
      <c r="AO38" s="11">
        <f t="shared" si="26"/>
        <v>0</v>
      </c>
      <c r="AP38" s="11">
        <f t="shared" si="27"/>
        <v>0</v>
      </c>
      <c r="AQ38" s="11">
        <f t="shared" si="28"/>
        <v>0</v>
      </c>
      <c r="AR38" s="18">
        <f t="shared" si="40"/>
        <v>0</v>
      </c>
      <c r="AS38" s="18">
        <f t="shared" si="30"/>
        <v>0</v>
      </c>
      <c r="AT38" s="6" t="s">
        <v>27</v>
      </c>
      <c r="AU38" s="11">
        <f t="shared" si="41"/>
        <v>0</v>
      </c>
      <c r="AV38" s="11">
        <f t="shared" si="31"/>
        <v>0</v>
      </c>
      <c r="AW38" s="11">
        <f t="shared" si="32"/>
        <v>0</v>
      </c>
      <c r="AX38" s="11">
        <f t="shared" si="33"/>
        <v>0</v>
      </c>
      <c r="AY38" s="11">
        <f t="shared" si="34"/>
        <v>0</v>
      </c>
      <c r="AZ38" s="11">
        <f t="shared" si="35"/>
        <v>0</v>
      </c>
      <c r="BA38" s="11">
        <f t="shared" si="36"/>
        <v>0</v>
      </c>
      <c r="BB38" s="18">
        <f t="shared" si="37"/>
        <v>0</v>
      </c>
    </row>
    <row r="39" spans="1:54" x14ac:dyDescent="0.25">
      <c r="A39" s="6" t="s">
        <v>28</v>
      </c>
      <c r="B39" s="28"/>
      <c r="C39" s="24">
        <v>1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1">
        <f t="shared" si="15"/>
        <v>1</v>
      </c>
      <c r="K39" s="6" t="s">
        <v>28</v>
      </c>
      <c r="L39" s="11">
        <f t="shared" si="38"/>
        <v>0</v>
      </c>
      <c r="M39" s="11">
        <f t="shared" si="16"/>
        <v>0</v>
      </c>
      <c r="N39" s="11">
        <f t="shared" si="39"/>
        <v>0</v>
      </c>
      <c r="O39" s="11">
        <f t="shared" si="17"/>
        <v>0</v>
      </c>
      <c r="P39" s="11">
        <f t="shared" si="18"/>
        <v>0</v>
      </c>
      <c r="Q39" s="11">
        <f t="shared" si="19"/>
        <v>0</v>
      </c>
      <c r="R39" s="11">
        <f t="shared" si="20"/>
        <v>0</v>
      </c>
      <c r="S39" s="18">
        <f t="shared" si="21"/>
        <v>0</v>
      </c>
      <c r="T39" s="6" t="s">
        <v>28</v>
      </c>
      <c r="U39" s="24">
        <v>0.28000000000000003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6" t="s">
        <v>28</v>
      </c>
      <c r="AC39" s="24">
        <v>0.3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6" t="s">
        <v>28</v>
      </c>
      <c r="AK39" s="11">
        <f t="shared" si="22"/>
        <v>0</v>
      </c>
      <c r="AL39" s="11">
        <f t="shared" si="23"/>
        <v>0</v>
      </c>
      <c r="AM39" s="11">
        <f t="shared" si="24"/>
        <v>0</v>
      </c>
      <c r="AN39" s="11">
        <f t="shared" si="25"/>
        <v>0</v>
      </c>
      <c r="AO39" s="11">
        <f t="shared" si="26"/>
        <v>0</v>
      </c>
      <c r="AP39" s="11">
        <f t="shared" si="27"/>
        <v>0</v>
      </c>
      <c r="AQ39" s="11">
        <f t="shared" si="28"/>
        <v>0</v>
      </c>
      <c r="AR39" s="18">
        <f t="shared" si="40"/>
        <v>0</v>
      </c>
      <c r="AS39" s="18">
        <f t="shared" si="30"/>
        <v>0</v>
      </c>
      <c r="AT39" s="6" t="s">
        <v>28</v>
      </c>
      <c r="AU39" s="11">
        <f t="shared" si="41"/>
        <v>0</v>
      </c>
      <c r="AV39" s="11">
        <f t="shared" si="31"/>
        <v>0</v>
      </c>
      <c r="AW39" s="11">
        <f t="shared" si="32"/>
        <v>0</v>
      </c>
      <c r="AX39" s="11">
        <f t="shared" si="33"/>
        <v>0</v>
      </c>
      <c r="AY39" s="11">
        <f t="shared" si="34"/>
        <v>0</v>
      </c>
      <c r="AZ39" s="11">
        <f t="shared" si="35"/>
        <v>0</v>
      </c>
      <c r="BA39" s="11">
        <f t="shared" si="36"/>
        <v>0</v>
      </c>
      <c r="BB39" s="18">
        <f t="shared" si="37"/>
        <v>0</v>
      </c>
    </row>
    <row r="40" spans="1:54" x14ac:dyDescent="0.25">
      <c r="A40" s="6" t="s">
        <v>29</v>
      </c>
      <c r="B40" s="28"/>
      <c r="C40" s="24">
        <v>0</v>
      </c>
      <c r="D40" s="24">
        <v>0</v>
      </c>
      <c r="E40" s="24">
        <v>1</v>
      </c>
      <c r="F40" s="24">
        <v>0</v>
      </c>
      <c r="G40" s="24">
        <v>0</v>
      </c>
      <c r="H40" s="24">
        <v>0</v>
      </c>
      <c r="I40" s="24">
        <v>0</v>
      </c>
      <c r="J40" s="21">
        <f t="shared" si="15"/>
        <v>1</v>
      </c>
      <c r="K40" s="6" t="s">
        <v>29</v>
      </c>
      <c r="L40" s="11">
        <f t="shared" si="38"/>
        <v>0</v>
      </c>
      <c r="M40" s="11">
        <f t="shared" si="16"/>
        <v>0</v>
      </c>
      <c r="N40" s="11">
        <f t="shared" si="39"/>
        <v>0</v>
      </c>
      <c r="O40" s="11">
        <f t="shared" si="17"/>
        <v>0</v>
      </c>
      <c r="P40" s="11">
        <f t="shared" si="18"/>
        <v>0</v>
      </c>
      <c r="Q40" s="11">
        <f t="shared" si="19"/>
        <v>0</v>
      </c>
      <c r="R40" s="11">
        <f t="shared" si="20"/>
        <v>0</v>
      </c>
      <c r="S40" s="18">
        <f t="shared" si="21"/>
        <v>0</v>
      </c>
      <c r="T40" s="6" t="s">
        <v>29</v>
      </c>
      <c r="U40" s="24">
        <v>0.28000000000000003</v>
      </c>
      <c r="V40" s="24">
        <v>0.78</v>
      </c>
      <c r="W40" s="24">
        <v>0.55000000000000004</v>
      </c>
      <c r="X40" s="24">
        <v>0</v>
      </c>
      <c r="Y40" s="24">
        <v>2E-3</v>
      </c>
      <c r="Z40" s="24">
        <v>0</v>
      </c>
      <c r="AA40" s="24">
        <v>0</v>
      </c>
      <c r="AB40" s="6" t="s">
        <v>29</v>
      </c>
      <c r="AC40" s="24">
        <v>0.28999999999999998</v>
      </c>
      <c r="AD40" s="24">
        <v>0.8</v>
      </c>
      <c r="AE40" s="24">
        <v>0.6</v>
      </c>
      <c r="AF40" s="24">
        <v>0</v>
      </c>
      <c r="AG40" s="24">
        <v>2E-3</v>
      </c>
      <c r="AH40" s="24">
        <v>0</v>
      </c>
      <c r="AI40" s="24">
        <v>0</v>
      </c>
      <c r="AJ40" s="6" t="s">
        <v>29</v>
      </c>
      <c r="AK40" s="11">
        <f t="shared" si="22"/>
        <v>0</v>
      </c>
      <c r="AL40" s="11">
        <f t="shared" si="23"/>
        <v>0</v>
      </c>
      <c r="AM40" s="11">
        <f t="shared" si="24"/>
        <v>0</v>
      </c>
      <c r="AN40" s="11">
        <f t="shared" si="25"/>
        <v>0</v>
      </c>
      <c r="AO40" s="11">
        <f t="shared" si="26"/>
        <v>0</v>
      </c>
      <c r="AP40" s="11">
        <f t="shared" si="27"/>
        <v>0</v>
      </c>
      <c r="AQ40" s="11">
        <f t="shared" si="28"/>
        <v>0</v>
      </c>
      <c r="AR40" s="18">
        <f t="shared" si="40"/>
        <v>0</v>
      </c>
      <c r="AS40" s="18">
        <f t="shared" si="30"/>
        <v>0</v>
      </c>
      <c r="AT40" s="6" t="s">
        <v>29</v>
      </c>
      <c r="AU40" s="11">
        <f t="shared" si="41"/>
        <v>0</v>
      </c>
      <c r="AV40" s="11">
        <f t="shared" si="31"/>
        <v>0</v>
      </c>
      <c r="AW40" s="11">
        <f t="shared" si="32"/>
        <v>0</v>
      </c>
      <c r="AX40" s="11">
        <f t="shared" si="33"/>
        <v>0</v>
      </c>
      <c r="AY40" s="11">
        <f t="shared" si="34"/>
        <v>0</v>
      </c>
      <c r="AZ40" s="11">
        <f t="shared" si="35"/>
        <v>0</v>
      </c>
      <c r="BA40" s="11">
        <f t="shared" si="36"/>
        <v>0</v>
      </c>
      <c r="BB40" s="18">
        <f t="shared" si="37"/>
        <v>0</v>
      </c>
    </row>
    <row r="41" spans="1:54" x14ac:dyDescent="0.25">
      <c r="A41" s="6" t="s">
        <v>30</v>
      </c>
      <c r="B41" s="28"/>
      <c r="C41" s="24">
        <v>0</v>
      </c>
      <c r="D41" s="24">
        <v>1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1">
        <f t="shared" si="15"/>
        <v>1</v>
      </c>
      <c r="K41" s="6" t="s">
        <v>30</v>
      </c>
      <c r="L41" s="11">
        <f t="shared" si="38"/>
        <v>0</v>
      </c>
      <c r="M41" s="11">
        <f t="shared" si="16"/>
        <v>0</v>
      </c>
      <c r="N41" s="11">
        <f t="shared" si="39"/>
        <v>0</v>
      </c>
      <c r="O41" s="11">
        <f t="shared" si="17"/>
        <v>0</v>
      </c>
      <c r="P41" s="11">
        <f t="shared" si="18"/>
        <v>0</v>
      </c>
      <c r="Q41" s="11">
        <f t="shared" si="19"/>
        <v>0</v>
      </c>
      <c r="R41" s="11">
        <f t="shared" si="20"/>
        <v>0</v>
      </c>
      <c r="S41" s="18">
        <f t="shared" si="21"/>
        <v>0</v>
      </c>
      <c r="T41" s="6" t="s">
        <v>30</v>
      </c>
      <c r="U41" s="24">
        <v>0.28000000000000003</v>
      </c>
      <c r="V41" s="24">
        <v>0.78</v>
      </c>
      <c r="W41" s="24">
        <v>0.55000000000000004</v>
      </c>
      <c r="X41" s="24">
        <v>0</v>
      </c>
      <c r="Y41" s="24">
        <v>2E-3</v>
      </c>
      <c r="Z41" s="24">
        <v>0</v>
      </c>
      <c r="AA41" s="24">
        <v>0</v>
      </c>
      <c r="AB41" s="6" t="s">
        <v>30</v>
      </c>
      <c r="AC41" s="24">
        <v>0.3</v>
      </c>
      <c r="AD41" s="24">
        <v>0.8</v>
      </c>
      <c r="AE41" s="24">
        <v>0.6</v>
      </c>
      <c r="AF41" s="24">
        <v>0</v>
      </c>
      <c r="AG41" s="24">
        <v>2E-3</v>
      </c>
      <c r="AH41" s="24">
        <v>0</v>
      </c>
      <c r="AI41" s="24">
        <v>0</v>
      </c>
      <c r="AJ41" s="6" t="s">
        <v>30</v>
      </c>
      <c r="AK41" s="11">
        <f t="shared" si="22"/>
        <v>0</v>
      </c>
      <c r="AL41" s="11">
        <f t="shared" si="23"/>
        <v>0</v>
      </c>
      <c r="AM41" s="11">
        <f t="shared" si="24"/>
        <v>0</v>
      </c>
      <c r="AN41" s="11">
        <f t="shared" si="25"/>
        <v>0</v>
      </c>
      <c r="AO41" s="11">
        <f t="shared" si="26"/>
        <v>0</v>
      </c>
      <c r="AP41" s="11">
        <f t="shared" si="27"/>
        <v>0</v>
      </c>
      <c r="AQ41" s="11">
        <f t="shared" si="28"/>
        <v>0</v>
      </c>
      <c r="AR41" s="18">
        <f t="shared" si="40"/>
        <v>0</v>
      </c>
      <c r="AS41" s="18">
        <f t="shared" si="30"/>
        <v>0</v>
      </c>
      <c r="AT41" s="6" t="s">
        <v>30</v>
      </c>
      <c r="AU41" s="11">
        <f t="shared" si="41"/>
        <v>0</v>
      </c>
      <c r="AV41" s="11">
        <f t="shared" si="31"/>
        <v>0</v>
      </c>
      <c r="AW41" s="11">
        <f t="shared" si="32"/>
        <v>0</v>
      </c>
      <c r="AX41" s="11">
        <f t="shared" si="33"/>
        <v>0</v>
      </c>
      <c r="AY41" s="11">
        <f t="shared" si="34"/>
        <v>0</v>
      </c>
      <c r="AZ41" s="11">
        <f t="shared" si="35"/>
        <v>0</v>
      </c>
      <c r="BA41" s="11">
        <f t="shared" si="36"/>
        <v>0</v>
      </c>
      <c r="BB41" s="18">
        <f t="shared" si="37"/>
        <v>0</v>
      </c>
    </row>
    <row r="42" spans="1:54" x14ac:dyDescent="0.25">
      <c r="A42" s="6" t="s">
        <v>31</v>
      </c>
      <c r="B42" s="28"/>
      <c r="C42" s="24">
        <v>0</v>
      </c>
      <c r="D42" s="24">
        <v>0</v>
      </c>
      <c r="E42" s="24">
        <v>1</v>
      </c>
      <c r="F42" s="24">
        <v>0</v>
      </c>
      <c r="G42" s="24">
        <v>0</v>
      </c>
      <c r="H42" s="24">
        <v>0</v>
      </c>
      <c r="I42" s="24">
        <v>0</v>
      </c>
      <c r="J42" s="21">
        <f t="shared" si="15"/>
        <v>1</v>
      </c>
      <c r="K42" s="6" t="s">
        <v>31</v>
      </c>
      <c r="L42" s="11">
        <f t="shared" si="38"/>
        <v>0</v>
      </c>
      <c r="M42" s="11">
        <f t="shared" si="16"/>
        <v>0</v>
      </c>
      <c r="N42" s="11">
        <f t="shared" si="39"/>
        <v>0</v>
      </c>
      <c r="O42" s="11">
        <f t="shared" si="17"/>
        <v>0</v>
      </c>
      <c r="P42" s="11">
        <f t="shared" si="18"/>
        <v>0</v>
      </c>
      <c r="Q42" s="11">
        <f t="shared" si="19"/>
        <v>0</v>
      </c>
      <c r="R42" s="11">
        <f t="shared" si="20"/>
        <v>0</v>
      </c>
      <c r="S42" s="18">
        <f t="shared" si="21"/>
        <v>0</v>
      </c>
      <c r="T42" s="6" t="s">
        <v>31</v>
      </c>
      <c r="U42" s="24">
        <v>0.33</v>
      </c>
      <c r="V42" s="24">
        <v>0.78</v>
      </c>
      <c r="W42" s="24">
        <v>0.55000000000000004</v>
      </c>
      <c r="X42" s="24">
        <v>0</v>
      </c>
      <c r="Y42" s="24">
        <v>0</v>
      </c>
      <c r="Z42" s="24">
        <v>0</v>
      </c>
      <c r="AA42" s="24">
        <v>0</v>
      </c>
      <c r="AB42" s="6" t="s">
        <v>31</v>
      </c>
      <c r="AC42" s="24">
        <v>0.35</v>
      </c>
      <c r="AD42" s="24">
        <v>0.8</v>
      </c>
      <c r="AE42" s="24">
        <v>0.6</v>
      </c>
      <c r="AF42" s="24">
        <v>0</v>
      </c>
      <c r="AG42" s="24">
        <v>0</v>
      </c>
      <c r="AH42" s="24">
        <v>0</v>
      </c>
      <c r="AI42" s="24">
        <v>0</v>
      </c>
      <c r="AJ42" s="6" t="s">
        <v>31</v>
      </c>
      <c r="AK42" s="11">
        <f t="shared" si="22"/>
        <v>0</v>
      </c>
      <c r="AL42" s="11">
        <f t="shared" si="23"/>
        <v>0</v>
      </c>
      <c r="AM42" s="11">
        <f t="shared" si="24"/>
        <v>0</v>
      </c>
      <c r="AN42" s="11">
        <f t="shared" si="25"/>
        <v>0</v>
      </c>
      <c r="AO42" s="11">
        <f t="shared" si="26"/>
        <v>0</v>
      </c>
      <c r="AP42" s="11">
        <f t="shared" si="27"/>
        <v>0</v>
      </c>
      <c r="AQ42" s="11">
        <f t="shared" si="28"/>
        <v>0</v>
      </c>
      <c r="AR42" s="18">
        <f t="shared" si="40"/>
        <v>0</v>
      </c>
      <c r="AS42" s="18">
        <f t="shared" si="30"/>
        <v>0</v>
      </c>
      <c r="AT42" s="6" t="s">
        <v>31</v>
      </c>
      <c r="AU42" s="11">
        <f t="shared" si="41"/>
        <v>0</v>
      </c>
      <c r="AV42" s="11">
        <f t="shared" si="31"/>
        <v>0</v>
      </c>
      <c r="AW42" s="11">
        <f t="shared" si="32"/>
        <v>0</v>
      </c>
      <c r="AX42" s="11">
        <f t="shared" si="33"/>
        <v>0</v>
      </c>
      <c r="AY42" s="11">
        <f t="shared" si="34"/>
        <v>0</v>
      </c>
      <c r="AZ42" s="11">
        <f t="shared" si="35"/>
        <v>0</v>
      </c>
      <c r="BA42" s="11">
        <f t="shared" si="36"/>
        <v>0</v>
      </c>
      <c r="BB42" s="18">
        <f t="shared" si="37"/>
        <v>0</v>
      </c>
    </row>
    <row r="43" spans="1:54" x14ac:dyDescent="0.25">
      <c r="A43" s="6" t="s">
        <v>32</v>
      </c>
      <c r="B43" s="28"/>
      <c r="C43" s="24">
        <v>0</v>
      </c>
      <c r="D43" s="24">
        <v>0</v>
      </c>
      <c r="E43" s="24">
        <v>1</v>
      </c>
      <c r="F43" s="24">
        <v>0</v>
      </c>
      <c r="G43" s="24">
        <v>0</v>
      </c>
      <c r="H43" s="24">
        <v>0</v>
      </c>
      <c r="I43" s="24">
        <v>0</v>
      </c>
      <c r="J43" s="21">
        <f t="shared" si="15"/>
        <v>1</v>
      </c>
      <c r="K43" s="6" t="s">
        <v>32</v>
      </c>
      <c r="L43" s="11">
        <f t="shared" si="38"/>
        <v>0</v>
      </c>
      <c r="M43" s="11">
        <f t="shared" si="16"/>
        <v>0</v>
      </c>
      <c r="N43" s="11">
        <f t="shared" si="39"/>
        <v>0</v>
      </c>
      <c r="O43" s="11">
        <f t="shared" si="17"/>
        <v>0</v>
      </c>
      <c r="P43" s="11">
        <f t="shared" si="18"/>
        <v>0</v>
      </c>
      <c r="Q43" s="11">
        <f t="shared" si="19"/>
        <v>0</v>
      </c>
      <c r="R43" s="11">
        <f t="shared" si="20"/>
        <v>0</v>
      </c>
      <c r="S43" s="18">
        <f t="shared" si="21"/>
        <v>0</v>
      </c>
      <c r="T43" s="6" t="s">
        <v>32</v>
      </c>
      <c r="U43" s="24">
        <v>0</v>
      </c>
      <c r="V43" s="24">
        <v>0</v>
      </c>
      <c r="W43" s="24">
        <v>0.55000000000000004</v>
      </c>
      <c r="X43" s="24">
        <v>0</v>
      </c>
      <c r="Y43" s="24">
        <v>0</v>
      </c>
      <c r="Z43" s="24">
        <v>0</v>
      </c>
      <c r="AA43" s="24">
        <v>0</v>
      </c>
      <c r="AB43" s="6" t="s">
        <v>32</v>
      </c>
      <c r="AC43" s="24">
        <v>0</v>
      </c>
      <c r="AD43" s="24">
        <v>0</v>
      </c>
      <c r="AE43" s="24">
        <v>0.6</v>
      </c>
      <c r="AF43" s="24">
        <v>0</v>
      </c>
      <c r="AG43" s="24">
        <v>0</v>
      </c>
      <c r="AH43" s="24">
        <v>0</v>
      </c>
      <c r="AI43" s="24">
        <v>0</v>
      </c>
      <c r="AJ43" s="6" t="s">
        <v>32</v>
      </c>
      <c r="AK43" s="11">
        <f t="shared" si="22"/>
        <v>0</v>
      </c>
      <c r="AL43" s="11">
        <f t="shared" si="23"/>
        <v>0</v>
      </c>
      <c r="AM43" s="11">
        <f t="shared" si="24"/>
        <v>0</v>
      </c>
      <c r="AN43" s="11">
        <f t="shared" si="25"/>
        <v>0</v>
      </c>
      <c r="AO43" s="11">
        <f t="shared" si="26"/>
        <v>0</v>
      </c>
      <c r="AP43" s="11">
        <f t="shared" si="27"/>
        <v>0</v>
      </c>
      <c r="AQ43" s="11">
        <f t="shared" si="28"/>
        <v>0</v>
      </c>
      <c r="AR43" s="18">
        <f t="shared" si="40"/>
        <v>0</v>
      </c>
      <c r="AS43" s="18">
        <f t="shared" si="30"/>
        <v>0</v>
      </c>
      <c r="AT43" s="6" t="s">
        <v>32</v>
      </c>
      <c r="AU43" s="11">
        <f t="shared" si="41"/>
        <v>0</v>
      </c>
      <c r="AV43" s="11">
        <f t="shared" si="31"/>
        <v>0</v>
      </c>
      <c r="AW43" s="11">
        <f t="shared" si="32"/>
        <v>0</v>
      </c>
      <c r="AX43" s="11">
        <f t="shared" si="33"/>
        <v>0</v>
      </c>
      <c r="AY43" s="11">
        <f t="shared" si="34"/>
        <v>0</v>
      </c>
      <c r="AZ43" s="11">
        <f t="shared" si="35"/>
        <v>0</v>
      </c>
      <c r="BA43" s="11">
        <f t="shared" si="36"/>
        <v>0</v>
      </c>
      <c r="BB43" s="18">
        <f t="shared" si="37"/>
        <v>0</v>
      </c>
    </row>
    <row r="44" spans="1:54" x14ac:dyDescent="0.25">
      <c r="A44" s="6" t="s">
        <v>33</v>
      </c>
      <c r="B44" s="28"/>
      <c r="C44" s="24">
        <v>0.90200000000000002</v>
      </c>
      <c r="D44" s="24">
        <v>0.02</v>
      </c>
      <c r="E44" s="24">
        <v>5.0999999999999997E-2</v>
      </c>
      <c r="F44" s="24">
        <v>0</v>
      </c>
      <c r="G44" s="24">
        <v>2.5999999999999999E-2</v>
      </c>
      <c r="H44" s="24">
        <v>0</v>
      </c>
      <c r="I44" s="24">
        <v>1E-3</v>
      </c>
      <c r="J44" s="21">
        <f t="shared" si="15"/>
        <v>1</v>
      </c>
      <c r="K44" s="6" t="s">
        <v>33</v>
      </c>
      <c r="L44" s="11">
        <f>C44*$B44</f>
        <v>0</v>
      </c>
      <c r="M44" s="11">
        <f>D44*$B44</f>
        <v>0</v>
      </c>
      <c r="N44" s="11">
        <f>E44*$B44</f>
        <v>0</v>
      </c>
      <c r="O44" s="11">
        <f>F44*$B44</f>
        <v>0</v>
      </c>
      <c r="P44" s="11">
        <f t="shared" si="18"/>
        <v>0</v>
      </c>
      <c r="Q44" s="11">
        <f t="shared" si="19"/>
        <v>0</v>
      </c>
      <c r="R44" s="11">
        <f t="shared" si="20"/>
        <v>0</v>
      </c>
      <c r="S44" s="18">
        <f t="shared" si="21"/>
        <v>0</v>
      </c>
      <c r="T44" s="6" t="s">
        <v>33</v>
      </c>
      <c r="U44" s="24">
        <v>0.9</v>
      </c>
      <c r="V44" s="24">
        <v>0.95</v>
      </c>
      <c r="W44" s="24">
        <v>0.55000000000000004</v>
      </c>
      <c r="X44" s="24">
        <v>0.6</v>
      </c>
      <c r="Y44" s="24">
        <v>0.245</v>
      </c>
      <c r="Z44" s="24">
        <v>0.56999999999999995</v>
      </c>
      <c r="AA44" s="24">
        <v>1</v>
      </c>
      <c r="AB44" s="6" t="s">
        <v>33</v>
      </c>
      <c r="AC44" s="24">
        <v>0.94</v>
      </c>
      <c r="AD44" s="24">
        <v>0.96</v>
      </c>
      <c r="AE44" s="24">
        <v>0.55000000000000004</v>
      </c>
      <c r="AF44" s="24">
        <v>0.7</v>
      </c>
      <c r="AG44" s="24">
        <v>0.28999999999999998</v>
      </c>
      <c r="AH44" s="24">
        <v>0.59</v>
      </c>
      <c r="AI44" s="24">
        <v>1</v>
      </c>
      <c r="AJ44" s="6" t="s">
        <v>33</v>
      </c>
      <c r="AK44" s="11">
        <f t="shared" si="22"/>
        <v>0</v>
      </c>
      <c r="AL44" s="11">
        <f t="shared" si="23"/>
        <v>0</v>
      </c>
      <c r="AM44" s="11">
        <f t="shared" si="24"/>
        <v>0</v>
      </c>
      <c r="AN44" s="11">
        <f t="shared" si="25"/>
        <v>0</v>
      </c>
      <c r="AO44" s="11">
        <f t="shared" si="26"/>
        <v>0</v>
      </c>
      <c r="AP44" s="11">
        <f t="shared" si="27"/>
        <v>0</v>
      </c>
      <c r="AQ44" s="11">
        <f t="shared" si="28"/>
        <v>0</v>
      </c>
      <c r="AR44" s="18">
        <f t="shared" si="40"/>
        <v>0</v>
      </c>
      <c r="AS44" s="18">
        <f t="shared" si="30"/>
        <v>0</v>
      </c>
      <c r="AT44" s="6" t="s">
        <v>33</v>
      </c>
      <c r="AU44" s="11">
        <f t="shared" si="41"/>
        <v>0</v>
      </c>
      <c r="AV44" s="11">
        <f t="shared" si="31"/>
        <v>0</v>
      </c>
      <c r="AW44" s="11">
        <f t="shared" si="32"/>
        <v>0</v>
      </c>
      <c r="AX44" s="11">
        <f t="shared" si="33"/>
        <v>0</v>
      </c>
      <c r="AY44" s="11">
        <f t="shared" si="34"/>
        <v>0</v>
      </c>
      <c r="AZ44" s="11">
        <f t="shared" si="35"/>
        <v>0</v>
      </c>
      <c r="BA44" s="11">
        <f t="shared" si="36"/>
        <v>0</v>
      </c>
      <c r="BB44" s="18">
        <f t="shared" si="37"/>
        <v>0</v>
      </c>
    </row>
    <row r="45" spans="1:54" x14ac:dyDescent="0.25">
      <c r="A45" s="6" t="s">
        <v>34</v>
      </c>
      <c r="B45" s="28"/>
      <c r="C45" s="24">
        <v>0</v>
      </c>
      <c r="D45" s="24">
        <v>0</v>
      </c>
      <c r="E45" s="24">
        <v>1</v>
      </c>
      <c r="F45" s="24">
        <v>0</v>
      </c>
      <c r="G45" s="24">
        <v>0</v>
      </c>
      <c r="H45" s="24">
        <v>0</v>
      </c>
      <c r="I45" s="24">
        <v>0</v>
      </c>
      <c r="J45" s="21">
        <f t="shared" si="15"/>
        <v>1</v>
      </c>
      <c r="K45" s="6" t="s">
        <v>34</v>
      </c>
      <c r="L45" s="11">
        <f t="shared" ref="L45:L48" si="42">C45*$B45</f>
        <v>0</v>
      </c>
      <c r="M45" s="11">
        <f t="shared" ref="M45:M46" si="43">D45*$B45</f>
        <v>0</v>
      </c>
      <c r="N45" s="11">
        <f t="shared" ref="N45:N48" si="44">E45*$B45</f>
        <v>0</v>
      </c>
      <c r="O45" s="11">
        <f t="shared" ref="O45:O48" si="45">F45*$B45</f>
        <v>0</v>
      </c>
      <c r="P45" s="11">
        <f t="shared" si="18"/>
        <v>0</v>
      </c>
      <c r="Q45" s="11">
        <f t="shared" si="19"/>
        <v>0</v>
      </c>
      <c r="R45" s="11">
        <f t="shared" si="20"/>
        <v>0</v>
      </c>
      <c r="S45" s="18">
        <f>SUM(L45:R45)</f>
        <v>0</v>
      </c>
      <c r="T45" s="6" t="s">
        <v>34</v>
      </c>
      <c r="U45" s="24">
        <v>0</v>
      </c>
      <c r="V45" s="24">
        <v>0.68</v>
      </c>
      <c r="W45" s="24">
        <v>0.55000000000000004</v>
      </c>
      <c r="X45" s="24">
        <v>0</v>
      </c>
      <c r="Y45" s="24">
        <v>0</v>
      </c>
      <c r="Z45" s="24">
        <v>0</v>
      </c>
      <c r="AA45" s="24">
        <v>0</v>
      </c>
      <c r="AB45" s="6" t="s">
        <v>34</v>
      </c>
      <c r="AC45" s="24">
        <v>0</v>
      </c>
      <c r="AD45" s="24">
        <v>0.7</v>
      </c>
      <c r="AE45" s="24">
        <v>0.6</v>
      </c>
      <c r="AF45" s="24">
        <v>0</v>
      </c>
      <c r="AG45" s="24">
        <v>0</v>
      </c>
      <c r="AH45" s="24">
        <v>0</v>
      </c>
      <c r="AI45" s="24">
        <v>0</v>
      </c>
      <c r="AJ45" s="6" t="s">
        <v>34</v>
      </c>
      <c r="AK45" s="11">
        <f t="shared" si="22"/>
        <v>0</v>
      </c>
      <c r="AL45" s="11">
        <f t="shared" si="23"/>
        <v>0</v>
      </c>
      <c r="AM45" s="11">
        <f t="shared" si="24"/>
        <v>0</v>
      </c>
      <c r="AN45" s="11">
        <f t="shared" si="25"/>
        <v>0</v>
      </c>
      <c r="AO45" s="11">
        <f t="shared" si="26"/>
        <v>0</v>
      </c>
      <c r="AP45" s="11">
        <f t="shared" si="27"/>
        <v>0</v>
      </c>
      <c r="AQ45" s="11">
        <f t="shared" si="28"/>
        <v>0</v>
      </c>
      <c r="AR45" s="18">
        <f t="shared" si="40"/>
        <v>0</v>
      </c>
      <c r="AS45" s="18">
        <f t="shared" si="30"/>
        <v>0</v>
      </c>
      <c r="AT45" s="6" t="s">
        <v>34</v>
      </c>
      <c r="AU45" s="11">
        <f t="shared" si="41"/>
        <v>0</v>
      </c>
      <c r="AV45" s="11">
        <f t="shared" si="31"/>
        <v>0</v>
      </c>
      <c r="AW45" s="11">
        <f t="shared" si="32"/>
        <v>0</v>
      </c>
      <c r="AX45" s="11">
        <f t="shared" si="33"/>
        <v>0</v>
      </c>
      <c r="AY45" s="11">
        <f t="shared" si="34"/>
        <v>0</v>
      </c>
      <c r="AZ45" s="11">
        <f t="shared" si="35"/>
        <v>0</v>
      </c>
      <c r="BA45" s="11">
        <f t="shared" si="36"/>
        <v>0</v>
      </c>
      <c r="BB45" s="18">
        <f t="shared" si="37"/>
        <v>0</v>
      </c>
    </row>
    <row r="46" spans="1:54" x14ac:dyDescent="0.25">
      <c r="A46" s="6" t="s">
        <v>35</v>
      </c>
      <c r="B46" s="28"/>
      <c r="C46" s="24">
        <v>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1">
        <f t="shared" si="15"/>
        <v>1</v>
      </c>
      <c r="K46" s="6" t="s">
        <v>35</v>
      </c>
      <c r="L46" s="11">
        <f t="shared" si="42"/>
        <v>0</v>
      </c>
      <c r="M46" s="11">
        <f t="shared" si="43"/>
        <v>0</v>
      </c>
      <c r="N46" s="11">
        <f t="shared" si="44"/>
        <v>0</v>
      </c>
      <c r="O46" s="11">
        <f t="shared" si="45"/>
        <v>0</v>
      </c>
      <c r="P46" s="11">
        <f t="shared" si="18"/>
        <v>0</v>
      </c>
      <c r="Q46" s="11">
        <f t="shared" si="19"/>
        <v>0</v>
      </c>
      <c r="R46" s="11">
        <f t="shared" si="20"/>
        <v>0</v>
      </c>
      <c r="S46" s="18">
        <f>SUM(L46:R46)</f>
        <v>0</v>
      </c>
      <c r="T46" s="6" t="s">
        <v>35</v>
      </c>
      <c r="U46" s="24">
        <v>0.34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6" t="s">
        <v>35</v>
      </c>
      <c r="AC46" s="24">
        <v>0.35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6" t="s">
        <v>35</v>
      </c>
      <c r="AK46" s="11">
        <f t="shared" si="22"/>
        <v>0</v>
      </c>
      <c r="AL46" s="11">
        <f t="shared" si="23"/>
        <v>0</v>
      </c>
      <c r="AM46" s="11">
        <f t="shared" si="24"/>
        <v>0</v>
      </c>
      <c r="AN46" s="11">
        <f t="shared" si="25"/>
        <v>0</v>
      </c>
      <c r="AO46" s="11">
        <f t="shared" si="26"/>
        <v>0</v>
      </c>
      <c r="AP46" s="11">
        <f t="shared" si="27"/>
        <v>0</v>
      </c>
      <c r="AQ46" s="11">
        <f t="shared" si="28"/>
        <v>0</v>
      </c>
      <c r="AR46" s="18">
        <f t="shared" si="40"/>
        <v>0</v>
      </c>
      <c r="AS46" s="18">
        <f t="shared" si="30"/>
        <v>0</v>
      </c>
      <c r="AT46" s="6" t="s">
        <v>35</v>
      </c>
      <c r="AU46" s="11">
        <f t="shared" si="41"/>
        <v>0</v>
      </c>
      <c r="AV46" s="11">
        <f t="shared" si="31"/>
        <v>0</v>
      </c>
      <c r="AW46" s="11">
        <f t="shared" si="32"/>
        <v>0</v>
      </c>
      <c r="AX46" s="11">
        <f t="shared" si="33"/>
        <v>0</v>
      </c>
      <c r="AY46" s="11">
        <f t="shared" si="34"/>
        <v>0</v>
      </c>
      <c r="AZ46" s="11">
        <f t="shared" si="35"/>
        <v>0</v>
      </c>
      <c r="BA46" s="11">
        <f t="shared" si="36"/>
        <v>0</v>
      </c>
      <c r="BB46" s="18">
        <f t="shared" si="37"/>
        <v>0</v>
      </c>
    </row>
    <row r="47" spans="1:54" x14ac:dyDescent="0.25">
      <c r="A47" s="6" t="s">
        <v>36</v>
      </c>
      <c r="B47" s="28"/>
      <c r="C47" s="24">
        <v>0</v>
      </c>
      <c r="D47" s="24">
        <v>0.5</v>
      </c>
      <c r="E47" s="24">
        <v>0.5</v>
      </c>
      <c r="F47" s="24">
        <v>0</v>
      </c>
      <c r="G47" s="24">
        <v>0</v>
      </c>
      <c r="H47" s="24">
        <v>0</v>
      </c>
      <c r="I47" s="24">
        <v>0</v>
      </c>
      <c r="J47" s="21">
        <f t="shared" si="15"/>
        <v>1</v>
      </c>
      <c r="K47" s="6" t="s">
        <v>36</v>
      </c>
      <c r="L47" s="11">
        <f t="shared" si="42"/>
        <v>0</v>
      </c>
      <c r="M47" s="11">
        <f>D47*$B47</f>
        <v>0</v>
      </c>
      <c r="N47" s="11">
        <f t="shared" si="44"/>
        <v>0</v>
      </c>
      <c r="O47" s="11">
        <f t="shared" si="45"/>
        <v>0</v>
      </c>
      <c r="P47" s="11">
        <f t="shared" si="18"/>
        <v>0</v>
      </c>
      <c r="Q47" s="11">
        <f t="shared" si="19"/>
        <v>0</v>
      </c>
      <c r="R47" s="11">
        <f t="shared" si="20"/>
        <v>0</v>
      </c>
      <c r="S47" s="18">
        <f>SUM(L47:R47)</f>
        <v>0</v>
      </c>
      <c r="T47" s="6" t="s">
        <v>36</v>
      </c>
      <c r="U47" s="24">
        <v>0</v>
      </c>
      <c r="V47" s="24">
        <v>0.78</v>
      </c>
      <c r="W47" s="24">
        <v>0.55000000000000004</v>
      </c>
      <c r="X47" s="24">
        <v>0</v>
      </c>
      <c r="Y47" s="24">
        <v>0</v>
      </c>
      <c r="Z47" s="24">
        <v>0</v>
      </c>
      <c r="AA47" s="24">
        <v>0</v>
      </c>
      <c r="AB47" s="6" t="s">
        <v>36</v>
      </c>
      <c r="AC47" s="24">
        <v>0</v>
      </c>
      <c r="AD47" s="24">
        <v>0.8</v>
      </c>
      <c r="AE47" s="24">
        <v>0.6</v>
      </c>
      <c r="AF47" s="24">
        <v>0</v>
      </c>
      <c r="AG47" s="24">
        <v>0</v>
      </c>
      <c r="AH47" s="24">
        <v>0</v>
      </c>
      <c r="AI47" s="24">
        <v>0</v>
      </c>
      <c r="AJ47" s="6" t="s">
        <v>36</v>
      </c>
      <c r="AK47" s="11">
        <f t="shared" si="22"/>
        <v>0</v>
      </c>
      <c r="AL47" s="11">
        <f t="shared" si="23"/>
        <v>0</v>
      </c>
      <c r="AM47" s="11">
        <f t="shared" si="24"/>
        <v>0</v>
      </c>
      <c r="AN47" s="11">
        <f t="shared" si="25"/>
        <v>0</v>
      </c>
      <c r="AO47" s="11">
        <f t="shared" si="26"/>
        <v>0</v>
      </c>
      <c r="AP47" s="11">
        <f t="shared" si="27"/>
        <v>0</v>
      </c>
      <c r="AQ47" s="11">
        <f t="shared" si="28"/>
        <v>0</v>
      </c>
      <c r="AR47" s="18">
        <f t="shared" si="40"/>
        <v>0</v>
      </c>
      <c r="AS47" s="18">
        <f t="shared" si="30"/>
        <v>0</v>
      </c>
      <c r="AT47" s="6" t="s">
        <v>36</v>
      </c>
      <c r="AU47" s="11">
        <f t="shared" si="41"/>
        <v>0</v>
      </c>
      <c r="AV47" s="11">
        <f t="shared" si="31"/>
        <v>0</v>
      </c>
      <c r="AW47" s="11">
        <f t="shared" si="32"/>
        <v>0</v>
      </c>
      <c r="AX47" s="11">
        <f t="shared" si="33"/>
        <v>0</v>
      </c>
      <c r="AY47" s="11">
        <f t="shared" si="34"/>
        <v>0</v>
      </c>
      <c r="AZ47" s="11">
        <f t="shared" si="35"/>
        <v>0</v>
      </c>
      <c r="BA47" s="11">
        <f t="shared" si="36"/>
        <v>0</v>
      </c>
      <c r="BB47" s="18">
        <f t="shared" si="37"/>
        <v>0</v>
      </c>
    </row>
    <row r="48" spans="1:54" x14ac:dyDescent="0.25">
      <c r="A48" s="6" t="s">
        <v>37</v>
      </c>
      <c r="B48" s="28"/>
      <c r="C48" s="24">
        <v>0</v>
      </c>
      <c r="D48" s="24">
        <v>0.5</v>
      </c>
      <c r="E48" s="24">
        <v>0.5</v>
      </c>
      <c r="F48" s="24">
        <v>0</v>
      </c>
      <c r="G48" s="24">
        <v>0</v>
      </c>
      <c r="H48" s="24">
        <v>0</v>
      </c>
      <c r="I48" s="24">
        <v>0</v>
      </c>
      <c r="J48" s="21">
        <f t="shared" si="15"/>
        <v>1</v>
      </c>
      <c r="K48" s="6" t="s">
        <v>37</v>
      </c>
      <c r="L48" s="11">
        <f t="shared" si="42"/>
        <v>0</v>
      </c>
      <c r="M48" s="11">
        <f t="shared" ref="M48" si="46">D48*$B48</f>
        <v>0</v>
      </c>
      <c r="N48" s="11">
        <f t="shared" si="44"/>
        <v>0</v>
      </c>
      <c r="O48" s="11">
        <f t="shared" si="45"/>
        <v>0</v>
      </c>
      <c r="P48" s="11">
        <f t="shared" si="18"/>
        <v>0</v>
      </c>
      <c r="Q48" s="11">
        <f t="shared" si="19"/>
        <v>0</v>
      </c>
      <c r="R48" s="11">
        <f t="shared" si="20"/>
        <v>0</v>
      </c>
      <c r="S48" s="18">
        <f>SUM(L48:R48)</f>
        <v>0</v>
      </c>
      <c r="T48" s="6" t="s">
        <v>37</v>
      </c>
      <c r="U48" s="24">
        <v>0</v>
      </c>
      <c r="V48" s="24">
        <v>0.78</v>
      </c>
      <c r="W48" s="24">
        <v>0.55000000000000004</v>
      </c>
      <c r="X48" s="24">
        <v>0</v>
      </c>
      <c r="Y48" s="24">
        <v>0</v>
      </c>
      <c r="Z48" s="24">
        <v>0</v>
      </c>
      <c r="AA48" s="24">
        <v>0</v>
      </c>
      <c r="AB48" s="6" t="s">
        <v>37</v>
      </c>
      <c r="AC48" s="24">
        <v>0</v>
      </c>
      <c r="AD48" s="24">
        <v>0.8</v>
      </c>
      <c r="AE48" s="24">
        <v>0.6</v>
      </c>
      <c r="AF48" s="24">
        <v>0</v>
      </c>
      <c r="AG48" s="24">
        <v>0</v>
      </c>
      <c r="AH48" s="24">
        <v>0</v>
      </c>
      <c r="AI48" s="24">
        <v>0</v>
      </c>
      <c r="AJ48" s="6" t="s">
        <v>37</v>
      </c>
      <c r="AK48" s="11">
        <f t="shared" si="22"/>
        <v>0</v>
      </c>
      <c r="AL48" s="11">
        <f t="shared" si="23"/>
        <v>0</v>
      </c>
      <c r="AM48" s="11">
        <f t="shared" si="24"/>
        <v>0</v>
      </c>
      <c r="AN48" s="11">
        <f t="shared" si="25"/>
        <v>0</v>
      </c>
      <c r="AO48" s="11">
        <f t="shared" si="26"/>
        <v>0</v>
      </c>
      <c r="AP48" s="11">
        <f t="shared" si="27"/>
        <v>0</v>
      </c>
      <c r="AQ48" s="11">
        <f t="shared" si="28"/>
        <v>0</v>
      </c>
      <c r="AR48" s="18">
        <f t="shared" si="40"/>
        <v>0</v>
      </c>
      <c r="AS48" s="18">
        <f t="shared" si="30"/>
        <v>0</v>
      </c>
      <c r="AT48" s="6" t="s">
        <v>37</v>
      </c>
      <c r="AU48" s="11">
        <f t="shared" si="41"/>
        <v>0</v>
      </c>
      <c r="AV48" s="11">
        <f t="shared" si="31"/>
        <v>0</v>
      </c>
      <c r="AW48" s="11">
        <f t="shared" si="32"/>
        <v>0</v>
      </c>
      <c r="AX48" s="11">
        <f t="shared" si="33"/>
        <v>0</v>
      </c>
      <c r="AY48" s="11">
        <f t="shared" si="34"/>
        <v>0</v>
      </c>
      <c r="AZ48" s="11">
        <f t="shared" si="35"/>
        <v>0</v>
      </c>
      <c r="BA48" s="11">
        <f t="shared" si="36"/>
        <v>0</v>
      </c>
      <c r="BB48" s="18">
        <f t="shared" si="37"/>
        <v>0</v>
      </c>
    </row>
    <row r="49" spans="1:54" x14ac:dyDescent="0.25">
      <c r="A49" s="4"/>
      <c r="B49" s="14">
        <f>SUM(B31:B48)</f>
        <v>0</v>
      </c>
      <c r="C49" s="15"/>
      <c r="D49" s="15"/>
      <c r="E49" s="15"/>
      <c r="F49" s="15"/>
      <c r="G49" s="15"/>
      <c r="H49" s="15"/>
      <c r="I49" s="15"/>
      <c r="J49" s="15"/>
      <c r="K49" s="17" t="s">
        <v>38</v>
      </c>
      <c r="L49" s="18">
        <f t="shared" ref="L49" si="47">SUM(L31:L48)</f>
        <v>0</v>
      </c>
      <c r="M49" s="18">
        <f>SUM(M31:M48)</f>
        <v>0</v>
      </c>
      <c r="N49" s="18">
        <f t="shared" ref="N49:S49" si="48">SUM(N31:N48)</f>
        <v>0</v>
      </c>
      <c r="O49" s="18">
        <f t="shared" si="48"/>
        <v>0</v>
      </c>
      <c r="P49" s="18">
        <f t="shared" si="48"/>
        <v>0</v>
      </c>
      <c r="Q49" s="18">
        <f t="shared" si="48"/>
        <v>0</v>
      </c>
      <c r="R49" s="18">
        <f t="shared" si="48"/>
        <v>0</v>
      </c>
      <c r="S49" s="18">
        <f t="shared" si="48"/>
        <v>0</v>
      </c>
      <c r="T49" s="16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7" t="s">
        <v>38</v>
      </c>
      <c r="AK49" s="18">
        <f t="shared" ref="AK49:AS49" si="49">SUM(AK31:AK48)</f>
        <v>0</v>
      </c>
      <c r="AL49" s="18">
        <f t="shared" si="49"/>
        <v>0</v>
      </c>
      <c r="AM49" s="18">
        <f t="shared" si="49"/>
        <v>0</v>
      </c>
      <c r="AN49" s="18">
        <f t="shared" si="49"/>
        <v>0</v>
      </c>
      <c r="AO49" s="18">
        <f t="shared" si="49"/>
        <v>0</v>
      </c>
      <c r="AP49" s="18">
        <f t="shared" si="49"/>
        <v>0</v>
      </c>
      <c r="AQ49" s="18">
        <f t="shared" si="49"/>
        <v>0</v>
      </c>
      <c r="AR49" s="18">
        <f t="shared" si="49"/>
        <v>0</v>
      </c>
      <c r="AS49" s="18">
        <f t="shared" si="49"/>
        <v>0</v>
      </c>
      <c r="AT49" s="17" t="s">
        <v>38</v>
      </c>
      <c r="AU49" s="18">
        <f t="shared" ref="AU49:BB49" si="50">SUM(AU31:AU48)</f>
        <v>0</v>
      </c>
      <c r="AV49" s="18">
        <f t="shared" si="50"/>
        <v>0</v>
      </c>
      <c r="AW49" s="18">
        <f t="shared" si="50"/>
        <v>0</v>
      </c>
      <c r="AX49" s="18">
        <f t="shared" si="50"/>
        <v>0</v>
      </c>
      <c r="AY49" s="18">
        <f t="shared" si="50"/>
        <v>0</v>
      </c>
      <c r="AZ49" s="18">
        <f t="shared" si="50"/>
        <v>0</v>
      </c>
      <c r="BA49" s="18">
        <f t="shared" si="50"/>
        <v>0</v>
      </c>
      <c r="BB49" s="18">
        <f t="shared" si="50"/>
        <v>0</v>
      </c>
    </row>
  </sheetData>
  <mergeCells count="26">
    <mergeCell ref="AJ28:AS28"/>
    <mergeCell ref="AT28:BB28"/>
    <mergeCell ref="C29:J29"/>
    <mergeCell ref="L29:S29"/>
    <mergeCell ref="U29:AA29"/>
    <mergeCell ref="AC29:AI29"/>
    <mergeCell ref="AK29:AR29"/>
    <mergeCell ref="AU29:BB29"/>
    <mergeCell ref="A27:I27"/>
    <mergeCell ref="A28:J28"/>
    <mergeCell ref="K28:S28"/>
    <mergeCell ref="T28:AA28"/>
    <mergeCell ref="AB28:AI28"/>
    <mergeCell ref="AJ3:AS3"/>
    <mergeCell ref="AT3:BB3"/>
    <mergeCell ref="C4:J4"/>
    <mergeCell ref="L4:S4"/>
    <mergeCell ref="U4:AA4"/>
    <mergeCell ref="AC4:AI4"/>
    <mergeCell ref="AK4:AR4"/>
    <mergeCell ref="AU4:BB4"/>
    <mergeCell ref="A2:I2"/>
    <mergeCell ref="A3:J3"/>
    <mergeCell ref="K3:S3"/>
    <mergeCell ref="T3:AA3"/>
    <mergeCell ref="AB3:AI3"/>
  </mergeCells>
  <conditionalFormatting sqref="C6:I23">
    <cfRule type="cellIs" dxfId="11" priority="60" operator="equal">
      <formula>0</formula>
    </cfRule>
  </conditionalFormatting>
  <conditionalFormatting sqref="L6:R23">
    <cfRule type="cellIs" dxfId="10" priority="52" operator="equal">
      <formula>0</formula>
    </cfRule>
  </conditionalFormatting>
  <conditionalFormatting sqref="U6:AA23">
    <cfRule type="cellIs" dxfId="9" priority="47" operator="equal">
      <formula>0</formula>
    </cfRule>
  </conditionalFormatting>
  <conditionalFormatting sqref="AC6:AI23">
    <cfRule type="cellIs" dxfId="8" priority="44" operator="equal">
      <formula>0</formula>
    </cfRule>
  </conditionalFormatting>
  <conditionalFormatting sqref="C31:I48">
    <cfRule type="cellIs" dxfId="7" priority="16" operator="equal">
      <formula>0</formula>
    </cfRule>
  </conditionalFormatting>
  <conditionalFormatting sqref="L31:R48">
    <cfRule type="cellIs" dxfId="6" priority="15" operator="equal">
      <formula>0</formula>
    </cfRule>
  </conditionalFormatting>
  <conditionalFormatting sqref="U31:AA48">
    <cfRule type="cellIs" dxfId="5" priority="14" operator="equal">
      <formula>0</formula>
    </cfRule>
  </conditionalFormatting>
  <conditionalFormatting sqref="AC31:AI48">
    <cfRule type="cellIs" dxfId="4" priority="13" operator="equal">
      <formula>0</formula>
    </cfRule>
  </conditionalFormatting>
  <conditionalFormatting sqref="AK6:AQ23">
    <cfRule type="cellIs" dxfId="3" priority="4" operator="equal">
      <formula>0</formula>
    </cfRule>
  </conditionalFormatting>
  <conditionalFormatting sqref="AU6:BA23">
    <cfRule type="cellIs" dxfId="2" priority="3" operator="equal">
      <formula>0</formula>
    </cfRule>
  </conditionalFormatting>
  <conditionalFormatting sqref="AU31:BA48">
    <cfRule type="cellIs" dxfId="1" priority="2" operator="equal">
      <formula>0</formula>
    </cfRule>
  </conditionalFormatting>
  <conditionalFormatting sqref="AK31:AQ48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510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96</Ordem>
  </documentManagement>
</p:properties>
</file>

<file path=customXml/itemProps1.xml><?xml version="1.0" encoding="utf-8"?>
<ds:datastoreItem xmlns:ds="http://schemas.openxmlformats.org/officeDocument/2006/customXml" ds:itemID="{B40F8506-A6E1-4D6E-89E9-AC08D6A63E03}"/>
</file>

<file path=customXml/itemProps2.xml><?xml version="1.0" encoding="utf-8"?>
<ds:datastoreItem xmlns:ds="http://schemas.openxmlformats.org/officeDocument/2006/customXml" ds:itemID="{C794A9D0-204D-4CD4-A9DD-B5DA2205641A}"/>
</file>

<file path=customXml/itemProps3.xml><?xml version="1.0" encoding="utf-8"?>
<ds:datastoreItem xmlns:ds="http://schemas.openxmlformats.org/officeDocument/2006/customXml" ds:itemID="{14F058E4-6563-4D12-85FA-CF67C0F63F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Pelotização</vt:lpstr>
    </vt:vector>
  </TitlesOfParts>
  <Company>Empresa de Pesquisa Energética - EPE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Pelotização</dc:title>
  <dc:creator>Arnaldo Junior</dc:creator>
  <cp:lastModifiedBy>Patrícia Messer</cp:lastModifiedBy>
  <dcterms:created xsi:type="dcterms:W3CDTF">2018-09-28T11:18:24Z</dcterms:created>
  <dcterms:modified xsi:type="dcterms:W3CDTF">2020-09-23T20:22:08Z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